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49" documentId="120_S{2AC9BD13-BADA-5192-A53E-5A8FF88502F6}" xr6:coauthVersionLast="47" xr6:coauthVersionMax="47" xr10:uidLastSave="{A72AA6C4-22CC-4566-8568-7A6810F7B24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2" i="4" l="1"/>
  <c r="L63" i="4"/>
  <c r="L64" i="4"/>
  <c r="L65" i="4"/>
  <c r="J62" i="4"/>
  <c r="J63" i="4"/>
  <c r="J64" i="4"/>
  <c r="J65" i="4"/>
  <c r="I62" i="4"/>
  <c r="I63" i="4"/>
  <c r="I64" i="4"/>
  <c r="I65" i="4"/>
  <c r="B62" i="4"/>
  <c r="B63" i="4"/>
  <c r="B64" i="4"/>
  <c r="B6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L59" i="4"/>
  <c r="L60" i="4"/>
  <c r="L61" i="4"/>
  <c r="J59" i="4"/>
  <c r="J60" i="4"/>
  <c r="J61" i="4"/>
  <c r="I59" i="4"/>
  <c r="I60" i="4"/>
  <c r="I61" i="4"/>
  <c r="B59" i="4"/>
  <c r="B60" i="4"/>
  <c r="B61" i="4"/>
  <c r="B10"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3" i="4"/>
  <c r="I3" i="4"/>
  <c r="J3" i="4"/>
  <c r="L3" i="4"/>
  <c r="B4" i="4"/>
  <c r="I4" i="4"/>
  <c r="J4" i="4"/>
  <c r="L4" i="4"/>
  <c r="B5" i="4"/>
  <c r="I5" i="4"/>
  <c r="J5" i="4"/>
  <c r="L5" i="4"/>
  <c r="B6" i="4"/>
  <c r="I6" i="4"/>
  <c r="J6" i="4"/>
  <c r="L6" i="4"/>
  <c r="B7" i="4"/>
  <c r="I7" i="4"/>
  <c r="J7" i="4"/>
  <c r="L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<sst xmlns="http://schemas.openxmlformats.org/spreadsheetml/2006/main" count="180304" uniqueCount="39134">
  <si>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</si>
  <si>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</si>
  <si>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</si>
  <si>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</si>
  <si>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</si>
  <si>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</si>
  <si>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</si>
  <si>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</si>
  <si>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</si>
  <si>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</si>
  <si>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</si>
  <si>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</si>
  <si>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</si>
  <si>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</si>
  <si>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</si>
  <si>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</si>
  <si>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</si>
  <si>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</si>
  <si>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</si>
  <si>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</si>
  <si>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</si>
  <si>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</si>
  <si>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</si>
  <si>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</si>
  <si>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</si>
  <si>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</si>
  <si>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</si>
  <si>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</si>
  <si>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</si>
  <si>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</si>
  <si>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</si>
  <si>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</si>
  <si>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</si>
  <si>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</si>
  <si>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</si>
  <si>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</si>
  <si>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</si>
  <si>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</si>
  <si>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</si>
  <si>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</si>
  <si>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</si>
  <si>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</si>
  <si>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</si>
  <si>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</si>
  <si>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</si>
  <si>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</si>
  <si>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</si>
  <si>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</si>
  <si>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</si>
  <si>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</si>
  <si>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</si>
  <si>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</si>
  <si>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</si>
  <si>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</si>
  <si>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</si>
  <si>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</si>
  <si>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</si>
  <si>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</si>
  <si>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</si>
  <si>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</si>
  <si>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</si>
  <si>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</si>
  <si>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</si>
  <si>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</si>
  <si>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</si>
  <si>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</si>
  <si>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</si>
  <si>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</si>
  <si>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</si>
  <si>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</si>
  <si>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</si>
  <si>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</si>
  <si>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</si>
  <si>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</si>
  <si>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</si>
  <si>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</si>
  <si>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</si>
  <si>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</si>
  <si>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</si>
  <si>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</si>
  <si>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</si>
  <si>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</si>
  <si>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</si>
  <si>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</si>
  <si>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</si>
  <si>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</si>
  <si>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</si>
  <si>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</si>
  <si>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</si>
  <si>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</si>
  <si>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</si>
  <si>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</si>
  <si>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</si>
  <si>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</si>
  <si>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</si>
  <si>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</si>
  <si>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</si>
  <si>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</si>
  <si>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</si>
  <si>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</si>
  <si>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</si>
  <si>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</si>
  <si>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</si>
  <si>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</si>
  <si>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</si>
  <si>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</si>
  <si>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</si>
  <si>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</si>
  <si>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</si>
  <si>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</si>
  <si>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</si>
  <si>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</si>
  <si>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</si>
  <si>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</si>
  <si>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</si>
  <si>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</si>
  <si>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</si>
  <si>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</si>
  <si>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</si>
  <si>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</si>
  <si>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</si>
  <si>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</si>
  <si>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</si>
  <si>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</si>
  <si>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</si>
  <si>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</si>
  <si>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</si>
  <si>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</si>
  <si>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</si>
  <si>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</si>
  <si>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</si>
  <si>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</si>
  <si>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</si>
  <si>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</si>
  <si>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</si>
  <si>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</si>
  <si>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</si>
  <si>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</si>
  <si>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</si>
  <si>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</si>
  <si>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</si>
  <si>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</si>
  <si>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</si>
  <si>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</si>
  <si>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</si>
  <si>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</si>
  <si>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</si>
  <si>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</si>
  <si>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</si>
  <si>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</si>
  <si>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</si>
  <si>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</si>
  <si>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</si>
  <si>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</si>
  <si>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</si>
  <si>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</si>
  <si>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</si>
  <si>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</si>
  <si>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</si>
  <si>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</si>
  <si>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</si>
  <si>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</si>
  <si>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</si>
  <si>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</si>
  <si>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</si>
  <si>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</si>
  <si>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</si>
  <si>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</si>
  <si>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</si>
  <si>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</si>
  <si>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</si>
  <si>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</si>
  <si>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</si>
  <si>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</si>
  <si>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</si>
  <si>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</si>
  <si>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</si>
  <si>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</si>
  <si>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</si>
  <si>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</si>
  <si>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</si>
  <si>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</si>
  <si>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</si>
  <si>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</si>
  <si>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</si>
  <si>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</si>
  <si>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</si>
  <si>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</si>
  <si>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</si>
  <si>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</si>
  <si>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</si>
  <si>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</si>
  <si>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</si>
  <si>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</si>
  <si>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</si>
  <si>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</si>
  <si>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</si>
  <si>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</si>
  <si>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</si>
  <si>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</si>
  <si>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</si>
  <si>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</si>
  <si>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</si>
  <si>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</si>
  <si>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</si>
  <si>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</si>
  <si>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</si>
  <si>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</si>
  <si>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</si>
  <si>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</si>
  <si>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</si>
  <si>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</si>
  <si>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</si>
  <si>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</si>
  <si>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</si>
  <si>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</si>
  <si>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</si>
  <si>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</si>
  <si>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</si>
  <si>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</si>
  <si>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</si>
  <si>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</si>
  <si>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</si>
  <si>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</si>
  <si>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</si>
  <si>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</si>
  <si>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</si>
  <si>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</si>
  <si>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</si>
  <si>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</si>
  <si>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</si>
  <si>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</si>
  <si>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</si>
  <si>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</si>
  <si>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</si>
  <si>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</si>
  <si>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</si>
  <si>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</si>
  <si>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</si>
  <si>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</si>
  <si>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</si>
  <si>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</si>
  <si>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</si>
  <si>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</si>
  <si>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</si>
  <si>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</si>
  <si>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</si>
  <si>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</si>
  <si>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</si>
  <si>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</si>
  <si>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</si>
  <si>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</si>
  <si>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</si>
  <si>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</si>
  <si>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</si>
  <si>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</si>
  <si>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</si>
  <si>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</si>
  <si>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</si>
  <si>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</si>
  <si>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</si>
  <si>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</si>
  <si>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</si>
  <si>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</si>
  <si>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</si>
  <si>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</si>
  <si>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</si>
  <si>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</si>
  <si>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</si>
  <si>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</si>
  <si>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</si>
  <si>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</si>
  <si>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</si>
  <si>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</si>
  <si>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</si>
  <si>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</si>
  <si>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</si>
  <si>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</si>
  <si>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</si>
  <si>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</si>
  <si>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</si>
  <si>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</si>
  <si>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</si>
  <si>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</si>
  <si>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</si>
  <si>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</si>
  <si>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</si>
  <si>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</si>
  <si>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</si>
  <si>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</si>
  <si>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</si>
  <si>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</si>
  <si>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</si>
  <si>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</si>
  <si>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</si>
  <si>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</si>
  <si>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</si>
  <si>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</si>
  <si>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</si>
  <si>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</si>
  <si>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</si>
  <si>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</si>
  <si>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</si>
  <si>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</si>
  <si>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</si>
  <si>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</si>
  <si>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</si>
  <si>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</si>
  <si>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</si>
  <si>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</si>
  <si>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</si>
  <si>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</si>
  <si>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</si>
  <si>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</si>
  <si>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</si>
  <si>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</si>
  <si>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</si>
  <si>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</si>
  <si>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</si>
  <si>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</si>
  <si>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</si>
  <si>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</si>
  <si>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</si>
  <si>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</si>
  <si>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</si>
  <si>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</si>
  <si>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</si>
  <si>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</si>
  <si>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</si>
  <si>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</si>
  <si>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</si>
  <si>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</si>
  <si>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</si>
  <si>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</si>
  <si>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</si>
  <si>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</si>
  <si>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</si>
  <si>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</si>
  <si>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</si>
  <si>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</si>
  <si>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</si>
  <si>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</si>
  <si>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</si>
  <si>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</si>
  <si>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</si>
  <si>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</si>
  <si>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</si>
  <si>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</si>
  <si>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</si>
  <si>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</si>
  <si>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</si>
  <si>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</si>
  <si>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</si>
  <si>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</si>
  <si>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</si>
  <si>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</si>
  <si>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</si>
  <si>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</si>
  <si>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</si>
  <si>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</si>
  <si>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</si>
  <si>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</si>
  <si>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</si>
  <si>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</si>
  <si>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</si>
  <si>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</si>
  <si>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</si>
  <si>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</si>
  <si>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</si>
  <si>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</si>
  <si>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</si>
  <si>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</si>
  <si>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</si>
  <si>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</si>
  <si>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</si>
  <si>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</si>
  <si>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</si>
  <si>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</si>
  <si>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</si>
  <si>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</si>
  <si>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</si>
  <si>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</si>
  <si>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</si>
  <si>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</si>
  <si>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</si>
  <si>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</si>
  <si>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</si>
  <si>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</si>
  <si>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</si>
  <si>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</si>
  <si>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</si>
  <si>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</si>
  <si>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</si>
  <si>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</si>
  <si>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</si>
  <si>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</si>
  <si>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</si>
  <si>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</si>
  <si>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</si>
  <si>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</si>
  <si>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</si>
  <si>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</si>
  <si>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</si>
  <si>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</si>
  <si>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</si>
  <si>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</si>
  <si>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</si>
  <si>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</si>
  <si>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</si>
  <si>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</si>
  <si>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</si>
  <si>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</si>
  <si>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</si>
  <si>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</si>
  <si>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</si>
  <si>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</si>
  <si>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</si>
  <si>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</si>
  <si>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</si>
  <si>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</si>
  <si>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</si>
  <si>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</si>
  <si>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</si>
  <si>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</si>
  <si>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</si>
  <si>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</si>
  <si>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</si>
  <si>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</si>
  <si>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</si>
  <si>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</si>
  <si>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</si>
  <si>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</si>
  <si>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</si>
  <si>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</si>
  <si>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</si>
  <si>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</si>
  <si>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</si>
  <si>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</si>
  <si>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</si>
  <si>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</si>
  <si>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</si>
  <si>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</si>
  <si>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</si>
  <si>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</si>
  <si>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</si>
  <si>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</si>
  <si>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</si>
  <si>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</si>
  <si>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</si>
  <si>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</si>
  <si>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</si>
  <si>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</si>
  <si>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</si>
  <si>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</si>
  <si>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</si>
  <si>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</si>
  <si>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</si>
  <si>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</si>
  <si>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</si>
  <si>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</si>
  <si>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</si>
  <si>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</si>
  <si>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</si>
  <si>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</si>
  <si>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</si>
  <si>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</si>
  <si>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</si>
  <si>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</si>
  <si>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</si>
  <si>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</si>
  <si>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</si>
  <si>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</si>
  <si>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</si>
  <si>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</si>
  <si>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</si>
  <si>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</si>
  <si>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</si>
  <si>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</si>
  <si>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</si>
  <si>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</si>
  <si>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</si>
  <si>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</si>
  <si>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</si>
  <si>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</si>
  <si>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</si>
  <si>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</si>
  <si>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</si>
  <si>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</si>
  <si>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</si>
  <si>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</si>
  <si>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</si>
  <si>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</si>
  <si>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</si>
  <si>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</si>
  <si>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</si>
  <si>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</si>
  <si>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</si>
  <si>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</si>
  <si>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</si>
  <si>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</si>
  <si>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</si>
  <si>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</si>
  <si>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</si>
  <si>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</si>
  <si>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</si>
  <si>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</si>
  <si>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</si>
  <si>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</si>
  <si>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</si>
  <si>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</si>
  <si>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</si>
  <si>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</si>
  <si>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</si>
  <si>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</si>
  <si>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</si>
  <si>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</si>
  <si>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</si>
  <si>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</si>
  <si>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</si>
  <si>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</si>
  <si>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</si>
  <si>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</si>
  <si>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</si>
  <si>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</si>
  <si>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</si>
  <si>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</si>
  <si>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</si>
  <si>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</si>
  <si>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</si>
  <si>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</si>
  <si>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</si>
  <si>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</si>
  <si>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</si>
  <si>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</si>
  <si>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</si>
  <si>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</si>
  <si>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</si>
  <si>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</si>
  <si>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</si>
  <si>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</si>
  <si>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</si>
  <si>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</si>
  <si>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</si>
  <si>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</si>
  <si>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</si>
  <si>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</si>
  <si>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</si>
  <si>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</si>
  <si>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</si>
  <si>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</si>
  <si>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</si>
  <si>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</si>
  <si>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</si>
  <si>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</si>
  <si>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</si>
  <si>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</si>
  <si>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</si>
  <si>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</si>
  <si>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</si>
  <si>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</si>
  <si>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</si>
  <si>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</si>
  <si>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</si>
  <si>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</si>
  <si>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</si>
  <si>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</si>
  <si>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</si>
  <si>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</si>
  <si>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</si>
  <si>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</si>
  <si>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</si>
  <si>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</si>
  <si>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</si>
  <si>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</si>
  <si>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</si>
  <si>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</si>
  <si>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</si>
  <si>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</si>
  <si>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</si>
  <si>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</si>
  <si>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</si>
  <si>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</si>
  <si>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</si>
  <si>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</si>
  <si>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</si>
  <si>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</si>
  <si>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</si>
  <si>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</si>
  <si>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</si>
  <si>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</si>
  <si>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</si>
  <si>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</si>
  <si>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</si>
  <si>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</si>
  <si>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</si>
  <si>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</si>
  <si>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</si>
  <si>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</si>
  <si>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</si>
  <si>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</si>
  <si>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</si>
  <si>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</si>
  <si>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</si>
  <si>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</si>
  <si>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</si>
  <si>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</si>
  <si>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</si>
  <si>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</si>
  <si>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</si>
  <si>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</si>
  <si>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</si>
  <si>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</si>
  <si>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</si>
  <si>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</si>
  <si>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</si>
  <si>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</si>
  <si>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</si>
  <si>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</si>
  <si>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</si>
  <si>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</si>
  <si>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</si>
  <si>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</si>
  <si>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</si>
  <si>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</si>
  <si>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</si>
  <si>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</si>
  <si>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</si>
  <si>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</si>
  <si>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</si>
  <si>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</si>
  <si>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</si>
  <si>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</si>
  <si>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</si>
  <si>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</si>
  <si>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</si>
  <si>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</si>
  <si>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</si>
  <si>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</si>
  <si>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</si>
  <si>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</si>
  <si>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</si>
  <si>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</si>
  <si>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</si>
  <si>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</si>
  <si>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</si>
  <si>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</si>
  <si>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</si>
  <si>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</si>
  <si>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</si>
  <si>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</si>
  <si>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</si>
  <si>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</si>
  <si>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</si>
  <si>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</si>
  <si>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</si>
  <si>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</si>
  <si>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</si>
  <si>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</si>
  <si>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</si>
  <si>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</si>
  <si>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</si>
  <si>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</si>
  <si>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</si>
  <si>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</si>
  <si>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</si>
  <si>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</si>
  <si>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</si>
  <si>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</si>
  <si>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</si>
  <si>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</si>
  <si>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</si>
  <si>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</si>
  <si>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</si>
  <si>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</si>
  <si>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</si>
  <si>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</si>
  <si>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</si>
  <si>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</si>
  <si>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</si>
  <si>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</si>
  <si>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</si>
  <si>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</si>
  <si>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</si>
  <si>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</si>
  <si>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</si>
  <si>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</si>
  <si>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</si>
  <si>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</si>
  <si>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</si>
  <si>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</si>
  <si>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</si>
  <si>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</si>
  <si>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</si>
  <si>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</si>
  <si>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</si>
  <si>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</si>
  <si>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</si>
  <si>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</si>
  <si>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</si>
  <si>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</si>
  <si>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</si>
  <si>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</si>
  <si>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</si>
  <si>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</si>
  <si>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</si>
  <si>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</si>
  <si>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</si>
  <si>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</si>
  <si>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</si>
  <si>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</si>
  <si>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</si>
  <si>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</si>
  <si>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</si>
  <si>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</si>
  <si>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</si>
  <si>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</si>
  <si>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</si>
  <si>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</si>
  <si>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</si>
  <si>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</si>
  <si>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</si>
  <si>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</si>
  <si>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</si>
  <si>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</si>
  <si>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</si>
  <si>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</si>
  <si>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</si>
  <si>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</si>
  <si>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</si>
  <si>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</si>
  <si>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</si>
  <si>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</si>
  <si>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</si>
  <si>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</si>
  <si>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</si>
  <si>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</si>
  <si>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</si>
  <si>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</si>
  <si>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</si>
  <si>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</si>
  <si>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</si>
  <si>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</si>
  <si>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</si>
  <si>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</si>
  <si>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</si>
  <si>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</si>
  <si>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</si>
  <si>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</si>
  <si>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</si>
  <si>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</si>
  <si>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</si>
  <si>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</si>
  <si>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</si>
  <si>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</si>
  <si>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</si>
  <si>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</si>
  <si>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</si>
  <si>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</si>
  <si>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</si>
  <si>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</si>
  <si>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</si>
  <si>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</si>
  <si>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</si>
  <si>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</si>
  <si>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</si>
  <si>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</si>
  <si>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</si>
  <si>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</si>
  <si>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</si>
  <si>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</si>
  <si>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</si>
  <si>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</si>
  <si>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</si>
  <si>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</si>
  <si>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</si>
  <si>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</si>
  <si>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</si>
  <si>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</si>
  <si>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</si>
  <si>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</si>
  <si>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</si>
  <si>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</si>
  <si>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</si>
  <si>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</si>
  <si>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</si>
  <si>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</si>
  <si>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</si>
  <si>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</si>
  <si>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</si>
  <si>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</si>
  <si>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</si>
  <si>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</si>
  <si>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</si>
  <si>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</si>
  <si>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</si>
  <si>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</si>
  <si>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</si>
  <si>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</si>
  <si>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</si>
  <si>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</si>
  <si>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</si>
  <si>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</si>
  <si>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</si>
  <si>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</si>
  <si>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</si>
  <si>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</si>
  <si>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</si>
  <si>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</si>
  <si>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</si>
  <si>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</si>
  <si>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</si>
  <si>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</si>
  <si>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</si>
  <si>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</si>
  <si>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</si>
  <si>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</si>
  <si>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</si>
  <si>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</si>
  <si>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</si>
  <si>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</si>
  <si>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</si>
  <si>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</si>
  <si>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</si>
  <si>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</si>
  <si>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</si>
  <si>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</si>
  <si>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</si>
  <si>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</si>
  <si>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</si>
  <si>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</si>
  <si>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</si>
  <si>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</si>
  <si>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</si>
  <si>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</si>
  <si>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</si>
  <si>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</si>
  <si>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</si>
  <si>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</si>
  <si>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</si>
  <si>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</si>
  <si>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</si>
  <si>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</si>
  <si>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</si>
  <si>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</si>
  <si>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</si>
  <si>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</si>
  <si>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</si>
  <si>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</si>
  <si>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</si>
  <si>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</si>
  <si>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</si>
  <si>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</si>
  <si>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</si>
  <si>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</si>
  <si>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</si>
  <si>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</si>
  <si>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</si>
  <si>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</si>
  <si>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</si>
  <si>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</si>
  <si>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</si>
  <si>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</si>
  <si>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</si>
  <si>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</si>
  <si>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</si>
  <si>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</si>
  <si>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</si>
  <si>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</si>
  <si>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</si>
  <si>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</si>
  <si>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</si>
  <si>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</si>
  <si>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</si>
  <si>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</si>
  <si>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</si>
  <si>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</si>
  <si>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</si>
  <si>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</si>
  <si>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</si>
  <si>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</si>
  <si>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</si>
  <si>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</si>
  <si>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</si>
  <si>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</si>
  <si>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</si>
  <si>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</si>
  <si>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</si>
  <si>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</si>
  <si>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</si>
  <si>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</si>
  <si>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</si>
  <si>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</si>
  <si>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</si>
  <si>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</si>
  <si>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</si>
  <si>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</si>
  <si>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</si>
  <si>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</si>
  <si>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</si>
  <si>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</si>
  <si>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</si>
  <si>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</si>
  <si>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</si>
  <si>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</si>
  <si>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</si>
  <si>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</si>
  <si>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</si>
  <si>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</si>
  <si>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</si>
  <si>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</si>
  <si>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</si>
  <si>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</si>
  <si>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</si>
  <si>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</si>
  <si>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</si>
  <si>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</si>
  <si>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</si>
  <si>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</si>
  <si>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</si>
  <si>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</si>
  <si>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</si>
  <si>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</si>
  <si>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</si>
  <si>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</si>
  <si>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</si>
  <si>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</si>
  <si>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</si>
  <si>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</si>
  <si>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</si>
  <si>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</si>
  <si>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</si>
  <si>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</si>
  <si>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</si>
  <si>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</si>
  <si>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</si>
  <si>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</si>
  <si>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</si>
  <si>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</si>
  <si>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</si>
  <si>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</si>
  <si>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</si>
  <si>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</si>
  <si>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</si>
  <si>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</si>
  <si>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</si>
  <si>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</si>
  <si>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</si>
  <si>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</si>
  <si>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</si>
  <si>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</si>
  <si>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</si>
  <si>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</si>
  <si>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</si>
  <si>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</si>
  <si>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</si>
  <si>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</si>
  <si>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</si>
  <si>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</si>
  <si>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</si>
  <si>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</si>
  <si>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</si>
  <si>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</si>
  <si>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</si>
  <si>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</si>
  <si>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</si>
  <si>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</si>
  <si>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</si>
  <si>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</si>
  <si>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</si>
  <si>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</si>
  <si>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</si>
  <si>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</si>
  <si>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</si>
  <si>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</si>
  <si>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</si>
  <si>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</si>
  <si>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</si>
  <si>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</si>
  <si>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</si>
  <si>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</si>
  <si>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</si>
  <si>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</si>
  <si>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</si>
  <si>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</si>
  <si>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</si>
  <si>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</si>
  <si>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</si>
  <si>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</si>
  <si>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</si>
  <si>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</si>
  <si>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</si>
  <si>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</si>
  <si>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</si>
  <si>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</si>
  <si>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</si>
  <si>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</si>
  <si>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</si>
  <si>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</si>
  <si>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</si>
  <si>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</si>
  <si>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</si>
  <si>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</si>
  <si>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</si>
  <si>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</si>
  <si>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</si>
  <si>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</si>
  <si>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</si>
  <si>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</si>
  <si>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</si>
  <si>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</si>
  <si>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</si>
  <si>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</si>
  <si>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</si>
  <si>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</si>
  <si>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</si>
  <si>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</si>
  <si>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</si>
  <si>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</si>
  <si>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</si>
  <si>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</si>
  <si>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</si>
  <si>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</si>
  <si>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</si>
  <si>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</si>
  <si>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</si>
  <si>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</si>
  <si>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</si>
  <si>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</si>
  <si>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</si>
  <si>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</si>
  <si>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</si>
  <si>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</si>
  <si>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</si>
  <si>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</si>
  <si>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</si>
  <si>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</si>
  <si>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</si>
  <si>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</si>
  <si>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</si>
  <si>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</si>
  <si>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</si>
  <si>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</si>
  <si>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</si>
  <si>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</si>
  <si>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</si>
  <si>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</si>
  <si>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</si>
  <si>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</si>
  <si>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</si>
  <si>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</si>
  <si>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</si>
  <si>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</si>
  <si>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</si>
  <si>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</si>
  <si>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</si>
  <si>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</si>
  <si>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</si>
  <si>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</si>
  <si>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</si>
  <si>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</si>
  <si>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</si>
  <si>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</si>
  <si>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</si>
  <si>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</si>
  <si>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</si>
  <si>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</si>
  <si>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</si>
  <si>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</si>
  <si>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</si>
  <si>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</si>
  <si>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</si>
  <si>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</si>
  <si>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</si>
  <si>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</si>
  <si>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</si>
  <si>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</si>
  <si>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</si>
  <si>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</si>
  <si>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</si>
  <si>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</si>
  <si>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</si>
  <si>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</si>
  <si>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</si>
  <si>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</si>
  <si>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</si>
  <si>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</si>
  <si>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</si>
  <si>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</si>
  <si>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</si>
  <si>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</si>
  <si>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</si>
  <si>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</si>
  <si>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</si>
  <si>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</si>
  <si>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</si>
  <si>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</si>
  <si>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</si>
  <si>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</si>
  <si>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</si>
  <si>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</si>
  <si>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</si>
  <si>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</si>
  <si>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</si>
  <si>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</si>
  <si>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</si>
  <si>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</si>
  <si>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</si>
  <si>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</si>
  <si>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</si>
  <si>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</si>
  <si>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</si>
  <si>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</si>
  <si>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</si>
  <si>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</si>
  <si>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</si>
  <si>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</si>
  <si>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</si>
  <si>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</si>
  <si>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</si>
  <si>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</si>
  <si>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</si>
  <si>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</si>
  <si>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</si>
  <si>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</si>
  <si>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</si>
  <si>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</si>
  <si>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</si>
  <si>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</si>
  <si>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</si>
  <si>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</si>
  <si>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</si>
  <si>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</si>
  <si>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</si>
  <si>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</si>
  <si>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</si>
  <si>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</si>
  <si>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</si>
  <si>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</si>
  <si>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</si>
  <si>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</si>
  <si>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</si>
  <si>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</si>
  <si>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</si>
  <si>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</si>
  <si>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</si>
  <si>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</si>
  <si>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</si>
  <si>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</si>
  <si>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</si>
  <si>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</si>
  <si>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</si>
  <si>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</si>
  <si>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</si>
  <si>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</si>
  <si>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</si>
  <si>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</si>
  <si>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</si>
  <si>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</si>
  <si>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</si>
  <si>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</si>
  <si>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</si>
  <si>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</si>
  <si>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</si>
  <si>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</si>
  <si>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</si>
  <si>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</si>
  <si>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</si>
  <si>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</si>
  <si>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</si>
  <si>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</si>
  <si>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</si>
  <si>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</si>
  <si>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</si>
  <si>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</si>
  <si>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</si>
  <si>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</si>
  <si>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</si>
  <si>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</si>
  <si>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</si>
  <si>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</si>
  <si>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</si>
  <si>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</si>
  <si>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</si>
  <si>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</si>
  <si>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</si>
  <si>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</si>
  <si>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</si>
  <si>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</si>
  <si>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</si>
  <si>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</si>
  <si>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</si>
  <si>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</si>
  <si>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</si>
  <si>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</si>
  <si>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</si>
  <si>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</si>
  <si>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</si>
  <si>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</si>
  <si>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</si>
  <si>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</si>
  <si>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</si>
  <si>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</si>
  <si>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</si>
  <si>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</si>
  <si>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</si>
  <si>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</si>
  <si>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</si>
  <si>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</si>
  <si>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</si>
  <si>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</si>
  <si>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</si>
  <si>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</si>
  <si>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</si>
  <si>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</si>
  <si>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</si>
  <si>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</si>
  <si>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</si>
  <si>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</si>
  <si>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</si>
  <si>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</si>
  <si>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</si>
  <si>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</si>
  <si>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</si>
  <si>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</si>
  <si>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</si>
  <si>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</si>
  <si>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</si>
  <si>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</si>
  <si>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</si>
  <si>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</si>
  <si>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</si>
  <si>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</si>
  <si>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</si>
  <si>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</si>
  <si>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</si>
  <si>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</si>
  <si>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</si>
  <si>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</si>
  <si>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</si>
  <si>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</si>
  <si>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</si>
  <si>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</si>
  <si>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</si>
  <si>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</si>
  <si>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</si>
  <si>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</si>
  <si>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</si>
  <si>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</si>
  <si>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</si>
  <si>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</si>
  <si>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</si>
  <si>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</si>
  <si>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</si>
  <si>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</si>
  <si>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</si>
  <si>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</si>
  <si>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</si>
  <si>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</si>
  <si>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</si>
  <si>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</si>
  <si>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</si>
  <si>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</si>
  <si>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</si>
  <si>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</si>
  <si>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</si>
  <si>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</si>
  <si>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</si>
  <si>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</si>
  <si>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</si>
  <si>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</si>
  <si>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</si>
  <si>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</si>
  <si>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</si>
  <si>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</si>
  <si>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</si>
  <si>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</si>
  <si>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</si>
  <si>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</si>
  <si>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</si>
  <si>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</si>
  <si>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</si>
  <si>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</si>
  <si>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</si>
  <si>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</si>
  <si>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</si>
  <si>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</si>
  <si>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</si>
  <si>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</si>
  <si>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</si>
  <si>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</si>
  <si>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</si>
  <si>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</si>
  <si>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</si>
  <si>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</si>
  <si>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</si>
  <si>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</si>
  <si>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</si>
  <si>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</si>
  <si>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</si>
  <si>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</si>
  <si>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</si>
  <si>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</si>
  <si>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</si>
  <si>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</si>
  <si>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</si>
  <si>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</si>
  <si>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</si>
  <si>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</si>
  <si>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</si>
  <si>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</si>
  <si>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</si>
  <si>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</si>
  <si>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</si>
  <si>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</si>
  <si>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</si>
  <si>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</si>
  <si>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</si>
  <si>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</si>
  <si>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</si>
  <si>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</si>
  <si>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</si>
  <si>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</si>
  <si>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</si>
  <si>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</si>
  <si>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</si>
  <si>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</si>
  <si>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</si>
  <si>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</si>
  <si>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</si>
  <si>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</si>
  <si>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</si>
  <si>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</si>
  <si>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</si>
  <si>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</si>
  <si>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</si>
  <si>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</si>
  <si>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</si>
  <si>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</si>
  <si>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</si>
  <si>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</si>
  <si>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</si>
  <si>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</si>
  <si>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</si>
  <si>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</si>
  <si>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</si>
  <si>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</si>
  <si>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</si>
  <si>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</si>
  <si>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</si>
  <si>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</si>
  <si>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</si>
  <si>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</si>
  <si>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</si>
  <si>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</si>
  <si>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</si>
  <si>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</si>
  <si>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</si>
  <si>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</si>
  <si>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</si>
  <si>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</si>
  <si>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</si>
  <si>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</si>
  <si>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</si>
  <si>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</si>
  <si>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</si>
  <si>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</si>
  <si>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</si>
  <si>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</si>
  <si>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</si>
  <si>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</si>
  <si>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</si>
  <si>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</si>
  <si>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</si>
  <si>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</si>
  <si>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</si>
  <si>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</si>
  <si>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</si>
  <si>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</si>
  <si>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</si>
  <si>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</si>
  <si>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</si>
  <si>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</si>
  <si>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</si>
  <si>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</si>
  <si>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</si>
  <si>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</si>
  <si>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</si>
  <si>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</si>
  <si>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</si>
  <si>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</si>
  <si>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</si>
  <si>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</si>
  <si>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</si>
  <si>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</si>
  <si>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</si>
  <si>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</si>
  <si>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</si>
  <si>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</si>
  <si>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</si>
  <si>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</si>
  <si>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</si>
  <si>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</si>
  <si>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</si>
  <si>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</si>
  <si>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</si>
  <si>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</si>
  <si>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</si>
  <si>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</si>
  <si>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</si>
  <si>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</si>
  <si>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</si>
  <si>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</si>
  <si>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</si>
  <si>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</si>
  <si>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</si>
  <si>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</si>
  <si>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</si>
  <si>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</si>
  <si>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</si>
  <si>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</si>
  <si>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</si>
  <si>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</si>
  <si>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</si>
  <si>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</si>
  <si>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</si>
  <si>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</si>
  <si>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</si>
  <si>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</si>
  <si>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</si>
  <si>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</si>
  <si>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</si>
  <si>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</si>
  <si>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</si>
  <si>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</si>
  <si>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</si>
  <si>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</si>
  <si>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</si>
  <si>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</si>
  <si>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</si>
  <si>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</si>
  <si>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</si>
  <si>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</si>
  <si>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</si>
  <si>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</si>
  <si>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</si>
  <si>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</si>
  <si>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</si>
  <si>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</si>
  <si>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</si>
  <si>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</si>
  <si>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</si>
  <si>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</si>
  <si>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</si>
  <si>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</si>
  <si>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</si>
  <si>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</si>
  <si>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</si>
  <si>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</si>
  <si>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</si>
  <si>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</si>
  <si>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</si>
  <si>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</si>
  <si>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</si>
  <si>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</si>
  <si>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</si>
  <si>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</si>
  <si>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</si>
  <si>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</si>
  <si>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</si>
  <si>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</si>
  <si>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</si>
  <si>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</si>
  <si>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</si>
  <si>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</si>
  <si>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</si>
  <si>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</si>
  <si>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</si>
  <si>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</si>
  <si>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</si>
  <si>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</si>
  <si>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</si>
  <si>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</si>
  <si>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</si>
  <si>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</si>
  <si>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</si>
  <si>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</si>
  <si>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</si>
  <si>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</si>
  <si>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</si>
  <si>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</si>
  <si>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</si>
  <si>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</si>
  <si>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</si>
  <si>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</si>
  <si>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</si>
  <si>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</si>
  <si>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</si>
  <si>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</si>
  <si>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</si>
  <si>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</si>
  <si>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</si>
  <si>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</si>
  <si>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</si>
  <si>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</si>
  <si>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</si>
  <si>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</si>
  <si>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</si>
  <si>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</si>
  <si>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</si>
  <si>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</si>
  <si>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</si>
  <si>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</si>
  <si>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</si>
  <si>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</si>
  <si>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</si>
  <si>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</si>
  <si>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</si>
  <si>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</si>
  <si>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</si>
  <si>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</si>
  <si>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</si>
  <si>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</si>
  <si>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</si>
  <si>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</si>
  <si>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</si>
  <si>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</si>
  <si>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</si>
  <si>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</si>
  <si>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</si>
  <si>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</si>
  <si>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</si>
  <si>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</si>
  <si>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</si>
  <si>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</si>
  <si>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</si>
  <si>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</si>
  <si>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</si>
  <si>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</si>
  <si>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</si>
  <si>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</si>
  <si>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</si>
  <si>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</si>
  <si>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</si>
  <si>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</si>
  <si>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</si>
  <si>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</si>
  <si>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</si>
  <si>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</si>
  <si>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</si>
  <si>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</si>
  <si>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</si>
  <si>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</si>
  <si>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</si>
  <si>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</si>
  <si>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</si>
  <si>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</si>
  <si>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</si>
  <si>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</si>
  <si>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</si>
  <si>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</si>
  <si>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</si>
  <si>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</si>
  <si>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</si>
  <si>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</si>
  <si>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</si>
  <si>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</si>
  <si>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</si>
  <si>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</si>
  <si>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</si>
  <si>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</si>
  <si>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</si>
  <si>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</si>
  <si>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</si>
  <si>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</si>
  <si>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</si>
  <si>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</si>
  <si>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</si>
  <si>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</si>
  <si>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</si>
  <si>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</si>
  <si>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</si>
  <si>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</si>
  <si>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</si>
  <si>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</si>
  <si>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</si>
  <si>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</si>
  <si>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</si>
  <si>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</si>
  <si>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</si>
  <si>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</si>
  <si>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</si>
  <si>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</si>
  <si>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</si>
  <si>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</si>
  <si>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</si>
  <si>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</si>
  <si>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</si>
  <si>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</si>
  <si>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</si>
  <si>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</si>
  <si>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</si>
  <si>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</si>
  <si>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</si>
  <si>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</si>
  <si>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</si>
  <si>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</si>
  <si>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</si>
  <si>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</si>
  <si>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</si>
  <si>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</si>
  <si>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</si>
  <si>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</si>
  <si>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</si>
  <si>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</si>
  <si>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</si>
  <si>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</si>
  <si>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</si>
  <si>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</si>
  <si>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</si>
  <si>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</si>
  <si>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</si>
  <si>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</si>
  <si>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</si>
  <si>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</si>
  <si>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</si>
  <si>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</si>
  <si>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</si>
  <si>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</si>
  <si>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</si>
  <si>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</si>
  <si>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</si>
  <si>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</si>
  <si>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</si>
  <si>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</si>
  <si>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</si>
  <si>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</si>
  <si>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</si>
  <si>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</si>
  <si>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</si>
  <si>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</si>
  <si>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</si>
  <si>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</si>
  <si>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</si>
  <si>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</si>
  <si>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</si>
  <si>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</si>
  <si>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</si>
  <si>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</si>
  <si>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</si>
  <si>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</si>
  <si>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</si>
  <si>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</si>
  <si>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</si>
  <si>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</si>
  <si>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</si>
  <si>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</si>
  <si>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</si>
  <si>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</si>
  <si>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</si>
  <si>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</si>
  <si>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</si>
  <si>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</si>
  <si>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</si>
  <si>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</si>
  <si>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</si>
  <si>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</si>
  <si>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</si>
  <si>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</si>
  <si>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</si>
  <si>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</si>
  <si>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</si>
  <si>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</si>
  <si>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</si>
  <si>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</si>
  <si>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</si>
  <si>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</si>
  <si>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</si>
  <si>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</si>
  <si>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</si>
  <si>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</si>
  <si>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</si>
  <si>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</si>
  <si>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</si>
  <si>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</si>
  <si>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</si>
  <si>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</si>
  <si>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</si>
  <si>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</si>
  <si>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</si>
  <si>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</si>
  <si>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</si>
  <si>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</si>
  <si>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</si>
  <si>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</si>
  <si>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</si>
  <si>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</si>
  <si>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</si>
  <si>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</si>
  <si>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</si>
  <si>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</si>
  <si>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</si>
  <si>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</si>
  <si>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</si>
  <si>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</si>
  <si>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</si>
  <si>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</si>
  <si>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</si>
  <si>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</si>
  <si>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</si>
  <si>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</si>
  <si>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</si>
  <si>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</si>
  <si>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</si>
  <si>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</si>
  <si>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</si>
  <si>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</si>
  <si>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</si>
  <si>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</si>
  <si>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</si>
  <si>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</si>
  <si>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</si>
  <si>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</si>
  <si>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</si>
  <si>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</si>
  <si>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</si>
  <si>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</si>
  <si>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</si>
  <si>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</si>
  <si>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</si>
  <si>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</si>
  <si>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</si>
  <si>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</si>
  <si>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</si>
  <si>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</si>
  <si>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</si>
  <si>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</si>
  <si>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</si>
  <si>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</si>
  <si>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</si>
  <si>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</si>
  <si>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</si>
  <si>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</si>
  <si>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</si>
  <si>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</si>
  <si>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</si>
  <si>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</si>
  <si>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</si>
  <si>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</si>
  <si>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</si>
  <si>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</si>
  <si>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</si>
  <si>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</si>
  <si>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</si>
  <si>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</si>
  <si>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</si>
  <si>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</si>
  <si>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</si>
  <si>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</si>
  <si>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</si>
  <si>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</si>
  <si>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</si>
  <si>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</si>
  <si>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</si>
  <si>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</si>
  <si>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</si>
  <si>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</si>
  <si>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</si>
  <si>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</si>
  <si>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</si>
  <si>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</si>
  <si>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</si>
  <si>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</si>
  <si>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</si>
  <si>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</si>
  <si>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</si>
  <si>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</si>
  <si>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</si>
  <si>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</si>
  <si>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</si>
  <si>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</si>
  <si>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</si>
  <si>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</si>
  <si>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</si>
  <si>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</si>
  <si>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</si>
  <si>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</si>
  <si>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</si>
  <si>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</si>
  <si>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</si>
  <si>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</si>
  <si>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</si>
  <si>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</si>
  <si>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</si>
  <si>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</si>
  <si>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</si>
  <si>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</si>
  <si>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</si>
  <si>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</si>
  <si>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</si>
  <si>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</si>
  <si>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</si>
  <si>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</si>
  <si>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</si>
  <si>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</si>
  <si>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</si>
  <si>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</si>
  <si>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</si>
  <si>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</si>
  <si>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</si>
  <si>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</si>
  <si>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</si>
  <si>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</si>
  <si>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</si>
  <si>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</si>
  <si>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</si>
  <si>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</si>
  <si>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</si>
  <si>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</si>
  <si>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</si>
  <si>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</si>
  <si>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</si>
  <si>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</si>
  <si>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</si>
  <si>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</si>
  <si>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</si>
  <si>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</si>
  <si>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</si>
  <si>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</si>
  <si>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</si>
  <si>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</si>
  <si>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</si>
  <si>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</si>
  <si>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</si>
  <si>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</si>
  <si>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</si>
  <si>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</si>
  <si>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</si>
  <si>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</si>
  <si>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</si>
  <si>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</si>
  <si>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</si>
  <si>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</si>
  <si>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</si>
  <si>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</si>
  <si>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</si>
  <si>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</si>
  <si>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</si>
  <si>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</si>
  <si>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</si>
  <si>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</si>
  <si>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</si>
  <si>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</si>
  <si>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</si>
  <si>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</si>
  <si>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</si>
  <si>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</si>
  <si>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</si>
  <si>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</si>
  <si>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</si>
  <si>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</si>
  <si>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</si>
  <si>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</si>
  <si>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</si>
  <si>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</si>
  <si>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</si>
  <si>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</si>
  <si>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</si>
  <si>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</si>
  <si>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</si>
  <si>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</si>
  <si>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</si>
  <si>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</si>
  <si>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</si>
  <si>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</si>
  <si>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</si>
  <si>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</si>
  <si>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</si>
  <si>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</si>
  <si>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</si>
  <si>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</si>
  <si>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</si>
  <si>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</si>
  <si>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</si>
  <si>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</si>
  <si>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</si>
  <si>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</si>
  <si>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</si>
  <si>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</si>
  <si>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</si>
  <si>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</si>
  <si>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</si>
  <si>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</si>
  <si>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</si>
  <si>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</si>
  <si>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</si>
  <si>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</si>
  <si>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</si>
  <si>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</si>
  <si>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</si>
  <si>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</si>
  <si>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</si>
  <si>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</si>
  <si>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</si>
  <si>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</si>
  <si>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</si>
  <si>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</si>
  <si>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</si>
  <si>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</si>
  <si>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</si>
  <si>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</si>
  <si>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</si>
  <si>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</si>
  <si>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</si>
  <si>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</si>
  <si>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</si>
  <si>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</si>
  <si>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</si>
  <si>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</si>
  <si>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</si>
  <si>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</si>
  <si>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</si>
  <si>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</si>
  <si>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</si>
  <si>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</si>
  <si>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</si>
  <si>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</si>
  <si>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</si>
  <si>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</si>
  <si>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</si>
  <si>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</si>
  <si>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</si>
  <si>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</si>
  <si>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</si>
  <si>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</si>
  <si>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</si>
  <si>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</si>
  <si>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</si>
  <si>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</si>
  <si>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</si>
  <si>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</si>
  <si>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</si>
  <si>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</si>
  <si>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</si>
  <si>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</si>
  <si>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</si>
  <si>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</si>
  <si>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</si>
  <si>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</si>
  <si>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</si>
  <si>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</si>
  <si>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</si>
  <si>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</si>
  <si>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</si>
  <si>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</si>
  <si>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</si>
  <si>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</si>
  <si>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</si>
  <si>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</si>
  <si>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</si>
  <si>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</si>
  <si>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</si>
  <si>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</si>
  <si>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</si>
  <si>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</si>
  <si>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</si>
  <si>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</si>
  <si>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</si>
  <si>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</si>
  <si>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</si>
  <si>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</si>
  <si>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</si>
  <si>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</si>
  <si>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</si>
  <si>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</si>
  <si>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</si>
  <si>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</si>
  <si>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</si>
  <si>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</si>
  <si>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</si>
  <si>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</si>
  <si>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</si>
  <si>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</si>
  <si>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</si>
  <si>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</si>
  <si>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</si>
  <si>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</si>
  <si>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</si>
  <si>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</si>
  <si>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</si>
  <si>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</si>
  <si>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</si>
  <si>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</si>
  <si>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</si>
  <si>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</si>
  <si>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</si>
  <si>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</si>
  <si>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</si>
  <si>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</si>
  <si>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</si>
  <si>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</si>
  <si>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</si>
  <si>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</si>
  <si>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</si>
  <si>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</si>
  <si>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</si>
  <si>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</si>
  <si>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</si>
  <si>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</si>
  <si>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</si>
  <si>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</si>
  <si>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</si>
  <si>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</si>
  <si>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</si>
  <si>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</si>
  <si>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</si>
  <si>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</si>
  <si>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</si>
  <si>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</si>
  <si>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</si>
  <si>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</si>
  <si>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</si>
  <si>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</si>
  <si>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</si>
  <si>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</si>
  <si>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</si>
  <si>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</si>
  <si>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</si>
  <si>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</si>
  <si>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</si>
  <si>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</si>
  <si>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</si>
  <si>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</si>
  <si>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</si>
  <si>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</si>
  <si>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</si>
  <si>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</si>
  <si>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</si>
  <si>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</si>
  <si>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</si>
  <si>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</si>
  <si>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</si>
  <si>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</si>
  <si>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</si>
  <si>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</si>
  <si>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</si>
  <si>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</si>
  <si>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</si>
  <si>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</si>
  <si>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</si>
  <si>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</si>
  <si>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</si>
  <si>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</si>
  <si>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</si>
  <si>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</si>
  <si>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</si>
  <si>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</si>
  <si>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</si>
  <si>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</si>
  <si>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</si>
  <si>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</si>
  <si>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</si>
  <si>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</si>
  <si>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</si>
  <si>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</si>
  <si>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</si>
  <si>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</si>
  <si>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</si>
  <si>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</si>
  <si>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</si>
  <si>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</si>
  <si>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</si>
  <si>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</si>
  <si>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</si>
  <si>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</si>
  <si>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</si>
  <si>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</si>
  <si>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</si>
  <si>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</si>
  <si>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</si>
  <si>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</si>
  <si>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</si>
  <si>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</si>
  <si>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</si>
  <si>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</si>
  <si>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</si>
  <si>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</si>
  <si>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</si>
  <si>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</si>
  <si>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</si>
  <si>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</si>
  <si>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</si>
  <si>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</si>
  <si>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</si>
  <si>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</si>
  <si>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</si>
  <si>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</si>
  <si>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</si>
  <si>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</si>
  <si>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</si>
  <si>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</si>
  <si>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</si>
  <si>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</si>
  <si>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</si>
  <si>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</si>
  <si>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</si>
  <si>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</si>
  <si>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</si>
  <si>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</si>
  <si>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</si>
  <si>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</si>
  <si>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</si>
  <si>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</si>
  <si>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</si>
  <si>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</si>
  <si>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</si>
  <si>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</si>
  <si>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</si>
  <si>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</si>
  <si>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</si>
  <si>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</si>
  <si>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</si>
  <si>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</si>
  <si>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</si>
  <si>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</si>
  <si>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</si>
  <si>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</si>
  <si>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</si>
  <si>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</si>
  <si>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</si>
  <si>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</si>
  <si>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</si>
  <si>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</si>
  <si>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</si>
  <si>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</si>
  <si>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</si>
  <si>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</si>
  <si>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</si>
  <si>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</si>
  <si>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</si>
  <si>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</si>
  <si>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</si>
  <si>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</si>
  <si>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</si>
  <si>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</si>
  <si>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</si>
  <si>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</si>
  <si>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</si>
  <si>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</si>
  <si>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</si>
  <si>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</si>
  <si>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</si>
  <si>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</si>
  <si>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</si>
  <si>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</si>
  <si>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</si>
  <si>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</si>
  <si>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</si>
  <si>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</si>
  <si>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</si>
  <si>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</si>
  <si>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</si>
  <si>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</si>
  <si>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</si>
  <si>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</si>
  <si>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</si>
  <si>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</si>
  <si>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</si>
  <si>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</si>
  <si>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</si>
  <si>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</si>
  <si>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</si>
  <si>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</si>
  <si>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</si>
  <si>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</si>
  <si>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</si>
  <si>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</si>
  <si>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</si>
  <si>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</si>
  <si>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</si>
  <si>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</si>
  <si>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</si>
  <si>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</si>
  <si>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</si>
  <si>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</si>
  <si>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</si>
  <si>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</si>
  <si>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</si>
  <si>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</si>
  <si>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</si>
  <si>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</si>
  <si>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</si>
  <si>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</si>
  <si>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</si>
  <si>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</si>
  <si>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</si>
  <si>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</si>
  <si>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</si>
  <si>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</si>
  <si>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</si>
  <si>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</si>
  <si>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</si>
  <si>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</si>
  <si>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</si>
  <si>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</si>
  <si>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</si>
  <si>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</si>
  <si>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</si>
  <si>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</si>
  <si>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</si>
  <si>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</si>
  <si>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</si>
  <si>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</si>
  <si>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</si>
  <si>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</si>
  <si>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</si>
  <si>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</si>
  <si>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</si>
  <si>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</si>
  <si>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</si>
  <si>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</si>
  <si>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</si>
  <si>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</si>
  <si>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</si>
  <si>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</si>
  <si>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</si>
  <si>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</si>
  <si>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</si>
  <si>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</si>
  <si>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</si>
  <si>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</si>
  <si>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</si>
  <si>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</si>
  <si>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</si>
  <si>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</si>
  <si>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</si>
  <si>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</si>
  <si>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</si>
  <si>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</si>
  <si>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</si>
  <si>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</si>
  <si>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</si>
  <si>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</si>
  <si>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</si>
  <si>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</si>
  <si>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</si>
  <si>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</si>
  <si>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</si>
  <si>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</si>
  <si>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</si>
  <si>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</si>
  <si>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</si>
  <si>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</si>
  <si>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</si>
  <si>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</si>
  <si>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</si>
  <si>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</si>
  <si>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</si>
  <si>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</si>
  <si>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</si>
  <si>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</si>
  <si>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</si>
  <si>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</si>
  <si>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</si>
  <si>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</si>
  <si>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</si>
  <si>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</si>
  <si>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</si>
  <si>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</si>
  <si>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</si>
  <si>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</si>
  <si>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</si>
  <si>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</si>
  <si>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</si>
  <si>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</si>
  <si>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</si>
  <si>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</si>
  <si>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</si>
  <si>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</si>
  <si>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</si>
  <si>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</si>
  <si>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</si>
  <si>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</si>
  <si>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</si>
  <si>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</si>
  <si>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</si>
  <si>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</si>
  <si>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</si>
  <si>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</si>
  <si>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</si>
  <si>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</si>
  <si>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</si>
  <si>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</si>
  <si>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</si>
  <si>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</si>
  <si>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</si>
  <si>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</si>
  <si>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</si>
  <si>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</si>
  <si>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</si>
  <si>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</si>
  <si>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</si>
  <si>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</si>
  <si>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</si>
  <si>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</si>
  <si>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</si>
  <si>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</si>
  <si>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</si>
  <si>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</si>
  <si>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</si>
  <si>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</si>
  <si>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</si>
  <si>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</si>
  <si>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</si>
  <si>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</si>
  <si>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</si>
  <si>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</si>
  <si>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</si>
  <si>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</si>
  <si>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</si>
  <si>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</si>
  <si>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</si>
  <si>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</si>
  <si>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</si>
  <si>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</si>
  <si>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</si>
  <si>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</si>
  <si>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</si>
  <si>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</si>
  <si>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</si>
  <si>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</si>
  <si>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</si>
  <si>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</si>
  <si>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</si>
  <si>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</si>
  <si>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</si>
  <si>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</si>
  <si>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</si>
  <si>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</si>
  <si>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</si>
  <si>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</si>
  <si>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</si>
  <si>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</si>
  <si>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</si>
  <si>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</si>
  <si>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</si>
  <si>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</si>
  <si>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</si>
  <si>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</si>
  <si>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</si>
  <si>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</si>
  <si>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</si>
  <si>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</si>
  <si>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</si>
  <si>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</si>
  <si>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</si>
  <si>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</si>
  <si>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</si>
  <si>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</si>
  <si>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</si>
  <si>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</si>
  <si>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</si>
  <si>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</si>
  <si>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</si>
  <si>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</si>
  <si>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</si>
  <si>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</si>
  <si>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</si>
  <si>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</si>
  <si>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</si>
  <si>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</si>
  <si>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</si>
  <si>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</si>
  <si>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</si>
  <si>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</si>
  <si>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</si>
  <si>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</si>
  <si>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</si>
  <si>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</si>
  <si>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</si>
  <si>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</si>
  <si>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</si>
  <si>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</si>
  <si>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</si>
  <si>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</si>
  <si>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</si>
  <si>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</si>
  <si>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</si>
  <si>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</si>
  <si>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</si>
  <si>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</si>
  <si>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</si>
  <si>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</si>
  <si>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</si>
  <si>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</si>
  <si>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</si>
  <si>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</si>
  <si>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</si>
  <si>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</si>
  <si>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</si>
  <si>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</si>
  <si>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</si>
  <si>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</si>
  <si>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</si>
  <si>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</si>
  <si>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</si>
  <si>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</si>
  <si>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</si>
  <si>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</si>
  <si>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</si>
  <si>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</si>
  <si>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</si>
  <si>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</si>
  <si>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</si>
  <si>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</si>
  <si>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</si>
  <si>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</si>
  <si>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</si>
  <si>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</si>
  <si>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</si>
  <si>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</si>
  <si>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</si>
  <si>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</si>
  <si>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</si>
  <si>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</si>
  <si>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</si>
  <si>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</si>
  <si>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</si>
  <si>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</si>
  <si>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</si>
  <si>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</si>
  <si>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</si>
  <si>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</si>
  <si>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</si>
  <si>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</si>
  <si>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</si>
  <si>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</si>
  <si>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</si>
  <si>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</si>
  <si>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</si>
  <si>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</si>
  <si>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</si>
  <si>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</si>
  <si>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</si>
  <si>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</si>
  <si>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</si>
  <si>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</si>
  <si>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</si>
  <si>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</si>
  <si>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</si>
  <si>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</si>
  <si>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</si>
  <si>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</si>
  <si>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</si>
  <si>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</si>
  <si>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</si>
  <si>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</si>
  <si>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</si>
  <si>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</si>
  <si>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</si>
  <si>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</si>
  <si>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</si>
  <si>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</si>
  <si>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</si>
  <si>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</si>
  <si>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</si>
  <si>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</si>
  <si>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</si>
  <si>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</si>
  <si>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</si>
  <si>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</si>
  <si>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</si>
  <si>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</si>
  <si>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</si>
  <si>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</si>
  <si>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</si>
  <si>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</si>
  <si>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</si>
  <si>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</si>
  <si>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</si>
  <si>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</si>
  <si>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</si>
  <si>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</si>
  <si>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</si>
  <si>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</si>
  <si>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</si>
  <si>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</si>
  <si>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</si>
  <si>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</si>
  <si>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</si>
  <si>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</si>
  <si>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</si>
  <si>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</si>
  <si>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</si>
  <si>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</si>
  <si>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</si>
  <si>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</si>
  <si>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</si>
  <si>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</si>
  <si>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</si>
  <si>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</si>
  <si>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</si>
  <si>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</si>
  <si>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</si>
  <si>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</si>
  <si>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</si>
  <si>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</si>
  <si>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</si>
  <si>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</si>
  <si>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</si>
  <si>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</si>
  <si>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</si>
  <si>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</si>
  <si>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</si>
  <si>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</si>
  <si>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</si>
  <si>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</si>
  <si>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</si>
  <si>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</si>
  <si>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</si>
  <si>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</si>
  <si>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</si>
  <si>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</si>
  <si>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</si>
  <si>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</si>
  <si>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</si>
  <si>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</si>
  <si>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</si>
  <si>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</si>
  <si>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</si>
  <si>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</si>
  <si>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</si>
  <si>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</si>
  <si>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</si>
  <si>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</si>
  <si>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</si>
  <si>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</si>
  <si>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</si>
  <si>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</si>
  <si>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</si>
  <si>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</si>
  <si>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</si>
  <si>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</si>
  <si>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</si>
  <si>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</si>
  <si>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</si>
  <si>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</si>
  <si>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</si>
  <si>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</si>
  <si>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</si>
  <si>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</si>
  <si>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</si>
  <si>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</si>
  <si>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</si>
  <si>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</si>
  <si>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</si>
  <si>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</si>
  <si>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</si>
  <si>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</si>
  <si>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</si>
  <si>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</si>
  <si>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</si>
  <si>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</si>
  <si>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</si>
  <si>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</si>
  <si>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</si>
  <si>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</si>
  <si>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</si>
  <si>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</si>
  <si>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</si>
  <si>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</si>
  <si>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</si>
  <si>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</si>
  <si>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</si>
  <si>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</si>
  <si>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</si>
  <si>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</si>
  <si>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</si>
  <si>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</si>
  <si>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</si>
  <si>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</si>
  <si>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</si>
  <si>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</si>
  <si>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</si>
  <si>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</si>
  <si>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</si>
  <si>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</si>
  <si>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</si>
  <si>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</si>
  <si>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</si>
  <si>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</si>
  <si>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</si>
  <si>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</si>
  <si>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</si>
  <si>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</si>
  <si>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</si>
  <si>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</si>
  <si>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</si>
  <si>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</si>
  <si>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</si>
  <si>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</si>
  <si>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</si>
  <si>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</si>
  <si>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</si>
  <si>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</si>
  <si>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</si>
  <si>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</si>
  <si>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</si>
  <si>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</si>
  <si>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</si>
  <si>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</si>
  <si>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</si>
  <si>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</si>
  <si>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</si>
  <si>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</si>
  <si>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</si>
  <si>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</si>
  <si>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</si>
  <si>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</si>
  <si>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</si>
  <si>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</si>
  <si>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</si>
  <si>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</si>
  <si>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</si>
  <si>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</si>
  <si>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</si>
  <si>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</si>
  <si>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</si>
  <si>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</si>
  <si>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</si>
  <si>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</si>
  <si>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</si>
  <si>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</si>
  <si>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</si>
  <si>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</si>
  <si>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</si>
  <si>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</si>
  <si>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</si>
  <si>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</si>
  <si>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</si>
  <si>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</si>
  <si>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</si>
  <si>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</si>
  <si>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</si>
  <si>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</si>
  <si>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</si>
  <si>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</si>
  <si>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</si>
  <si>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</si>
  <si>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</si>
  <si>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</si>
  <si>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</si>
  <si>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</si>
  <si>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</si>
  <si>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</si>
  <si>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</si>
  <si>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</si>
  <si>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</si>
  <si>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</si>
  <si>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</si>
  <si>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</si>
  <si>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</si>
  <si>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</si>
  <si>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</si>
  <si>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</si>
  <si>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</si>
  <si>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</si>
  <si>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</si>
  <si>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</si>
  <si>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</si>
  <si>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</si>
  <si>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</si>
  <si>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</si>
  <si>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</si>
  <si>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</si>
  <si>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</si>
  <si>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</si>
  <si>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</si>
  <si>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</si>
  <si>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</si>
  <si>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</si>
  <si>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</si>
  <si>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</si>
  <si>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</si>
  <si>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</si>
  <si>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</si>
  <si>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</si>
  <si>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</si>
  <si>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</si>
  <si>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</si>
  <si>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</si>
  <si>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</si>
  <si>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</si>
  <si>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</si>
  <si>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</si>
  <si>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</si>
  <si>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</si>
  <si>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</si>
  <si>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</si>
  <si>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</si>
  <si>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</si>
  <si>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</si>
  <si>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</si>
  <si>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</si>
  <si>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</si>
  <si>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</si>
  <si>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</si>
  <si>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</si>
  <si>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</si>
  <si>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</si>
  <si>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</si>
  <si>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</si>
  <si>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</si>
  <si>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</si>
  <si>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</si>
  <si>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</si>
  <si>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</si>
  <si>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</si>
  <si>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</si>
  <si>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</si>
  <si>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</si>
  <si>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</si>
  <si>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</si>
  <si>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</si>
  <si>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</si>
  <si>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</si>
  <si>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</si>
  <si>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</si>
  <si>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</si>
  <si>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</si>
  <si>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</si>
  <si>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</si>
  <si>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</si>
  <si>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</si>
  <si>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</si>
  <si>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</si>
  <si>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</si>
  <si>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</si>
  <si>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</si>
  <si>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</si>
  <si>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</si>
  <si>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</si>
  <si>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</si>
  <si>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</si>
  <si>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</si>
  <si>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</si>
  <si>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</si>
  <si>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</si>
  <si>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</si>
  <si>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</si>
  <si>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</si>
  <si>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</si>
  <si>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</si>
  <si>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</si>
  <si>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</si>
  <si>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</si>
  <si>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</si>
  <si>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</si>
  <si>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</si>
  <si>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</si>
  <si>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</si>
  <si>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</si>
  <si>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</si>
  <si>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</si>
  <si>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</si>
  <si>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</si>
  <si>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</si>
  <si>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</si>
  <si>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</si>
  <si>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</si>
  <si>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</si>
  <si>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</si>
  <si>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</si>
  <si>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</si>
  <si>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</si>
  <si>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</si>
  <si>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</si>
  <si>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</si>
  <si>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</si>
  <si>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</si>
  <si>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</si>
  <si>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</si>
  <si>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</si>
  <si>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</si>
  <si>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</si>
  <si>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</si>
  <si>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</si>
  <si>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</si>
  <si>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</si>
  <si>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</si>
  <si>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</si>
  <si>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</si>
  <si>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</si>
  <si>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</si>
  <si>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</si>
  <si>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</si>
  <si>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</si>
  <si>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</si>
  <si>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</si>
  <si>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</si>
  <si>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</si>
  <si>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</si>
  <si>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</si>
  <si>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</si>
  <si>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</si>
  <si>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</si>
  <si>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</si>
  <si>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</si>
  <si>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</si>
  <si>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</si>
  <si>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</si>
  <si>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</si>
  <si>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</si>
  <si>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</si>
  <si>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</si>
  <si>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</si>
  <si>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</si>
  <si>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</si>
  <si>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</si>
  <si>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</si>
  <si>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</si>
  <si>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</si>
  <si>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</si>
  <si>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</si>
  <si>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</si>
  <si>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</si>
  <si>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</si>
  <si>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</si>
  <si>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</si>
  <si>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</si>
  <si>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</si>
  <si>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</si>
  <si>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</si>
  <si>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</si>
  <si>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</si>
  <si>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</si>
  <si>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</si>
  <si>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</si>
  <si>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</si>
  <si>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</si>
  <si>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</si>
  <si>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</si>
  <si>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</si>
  <si>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</si>
  <si>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</si>
  <si>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</si>
  <si>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</si>
  <si>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</si>
  <si>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</si>
  <si>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</si>
  <si>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</si>
  <si>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</si>
  <si>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</si>
  <si>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</si>
  <si>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</si>
  <si>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</si>
  <si>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</si>
  <si>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</si>
  <si>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</si>
  <si>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</si>
  <si>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</si>
  <si>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</si>
  <si>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</si>
  <si>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</si>
  <si>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</si>
  <si>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</si>
  <si>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</si>
  <si>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</si>
  <si>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</si>
  <si>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</si>
  <si>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</si>
  <si>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</si>
  <si>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</si>
  <si>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</si>
  <si>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</si>
  <si>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</si>
  <si>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</si>
  <si>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</si>
  <si>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</si>
  <si>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</si>
  <si>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</si>
  <si>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</si>
  <si>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</si>
  <si>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</si>
  <si>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</si>
  <si>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</si>
  <si>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</si>
  <si>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</si>
  <si>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</si>
  <si>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</si>
  <si>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</si>
  <si>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</si>
  <si>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</si>
  <si>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</si>
  <si>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</si>
  <si>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</si>
  <si>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</si>
  <si>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</si>
  <si>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</si>
  <si>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</si>
  <si>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</si>
  <si>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</si>
  <si>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</si>
  <si>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</si>
  <si>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</si>
  <si>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</si>
  <si>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</si>
  <si>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</si>
  <si>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</si>
  <si>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</si>
  <si>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</si>
  <si>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</si>
  <si>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</si>
  <si>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</si>
  <si>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</si>
  <si>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</si>
  <si>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</si>
  <si>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</si>
  <si>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</si>
  <si>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</si>
  <si>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</si>
  <si>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</si>
  <si>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</si>
  <si>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</si>
  <si>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</si>
  <si>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</si>
  <si>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</si>
  <si>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</si>
  <si>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</si>
  <si>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</si>
  <si>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</si>
  <si>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</si>
  <si>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</si>
  <si>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</si>
  <si>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</si>
  <si>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</si>
  <si>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</si>
  <si>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</si>
  <si>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</si>
  <si>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</si>
  <si>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</si>
  <si>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</si>
  <si>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</si>
  <si>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</si>
  <si>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</si>
  <si>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</si>
  <si>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</si>
  <si>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</si>
  <si>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</si>
  <si>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</si>
  <si>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</si>
  <si>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</si>
  <si>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</si>
  <si>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</si>
  <si>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</si>
  <si>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</si>
  <si>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</si>
  <si>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</si>
  <si>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</si>
  <si>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</si>
  <si>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</si>
  <si>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</si>
  <si>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</si>
  <si>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</si>
  <si>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</si>
  <si>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</si>
  <si>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</si>
  <si>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</si>
  <si>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</si>
  <si>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</si>
  <si>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</si>
  <si>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</si>
  <si>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</si>
  <si>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</si>
  <si>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</si>
  <si>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</si>
  <si>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</si>
  <si>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</si>
  <si>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</si>
  <si>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</si>
  <si>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</si>
  <si>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</si>
  <si>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</si>
  <si>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</si>
  <si>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</si>
  <si>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</si>
  <si>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</si>
  <si>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</si>
  <si>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</si>
  <si>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</si>
  <si>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</si>
  <si>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</si>
  <si>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</si>
  <si>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</si>
  <si>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</si>
  <si>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</si>
  <si>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</si>
  <si>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</si>
  <si>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</si>
  <si>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</si>
  <si>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</si>
  <si>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</si>
  <si>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</si>
  <si>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</si>
  <si>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</si>
  <si>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</si>
  <si>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</si>
  <si>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</si>
  <si>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</si>
  <si>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</si>
  <si>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</si>
  <si>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</si>
  <si>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</si>
  <si>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</si>
  <si>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</si>
  <si>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</si>
  <si>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</si>
  <si>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</si>
  <si>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</si>
  <si>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</si>
  <si>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</si>
  <si>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</si>
  <si>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</si>
  <si>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</si>
  <si>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</si>
  <si>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</si>
  <si>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</si>
  <si>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</si>
  <si>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</si>
  <si>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</si>
  <si>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</si>
  <si>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</si>
  <si>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</si>
  <si>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</si>
  <si>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</si>
  <si>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</si>
  <si>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</si>
  <si>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</si>
  <si>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</si>
  <si>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</si>
  <si>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</si>
  <si>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</si>
  <si>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</si>
  <si>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</si>
  <si>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</si>
  <si>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</si>
  <si>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</si>
  <si>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</si>
  <si>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</si>
  <si>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</si>
  <si>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</si>
  <si>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</si>
  <si>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</si>
  <si>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</si>
  <si>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</si>
  <si>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</si>
  <si>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</si>
  <si>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</si>
  <si>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</si>
  <si>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</si>
  <si>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</si>
  <si>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</si>
  <si>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</si>
  <si>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</si>
  <si>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</si>
  <si>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</si>
  <si>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</si>
  <si>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</si>
  <si>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</si>
  <si>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</si>
  <si>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</si>
  <si>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</si>
  <si>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</si>
  <si>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</si>
  <si>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</si>
  <si>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</si>
  <si>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</si>
  <si>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</si>
  <si>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</si>
  <si>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</si>
  <si>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</si>
  <si>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</si>
  <si>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</si>
  <si>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</si>
  <si>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</si>
  <si>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</si>
  <si>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</si>
  <si>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</si>
  <si>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</si>
  <si>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</si>
  <si>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</si>
  <si>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</si>
  <si>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</si>
  <si>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</si>
  <si>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</si>
  <si>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</si>
  <si>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</si>
  <si>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</si>
  <si>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</si>
  <si>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</si>
  <si>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</si>
  <si>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</si>
  <si>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</si>
  <si>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</si>
  <si>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</si>
  <si>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</si>
  <si>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</si>
  <si>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</si>
  <si>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</si>
  <si>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</si>
  <si>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</si>
  <si>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</si>
  <si>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</si>
  <si>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</si>
  <si>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</si>
  <si>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</si>
  <si>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</si>
  <si>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</si>
  <si>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</si>
  <si>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</si>
  <si>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</si>
  <si>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</si>
  <si>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</si>
  <si>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</si>
  <si>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</si>
  <si>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</si>
  <si>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</si>
  <si>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</si>
  <si>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</si>
  <si>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</si>
  <si>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</si>
  <si>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</si>
  <si>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</si>
  <si>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</si>
  <si>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</si>
  <si>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</si>
  <si>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</si>
  <si>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</si>
  <si>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</si>
  <si>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</si>
  <si>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</si>
  <si>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</si>
  <si>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</si>
  <si>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</si>
  <si>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</si>
  <si>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</si>
  <si>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</si>
  <si>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</si>
  <si>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</si>
  <si>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</si>
  <si>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</si>
  <si>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</si>
  <si>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</si>
  <si>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</si>
  <si>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</si>
  <si>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</si>
  <si>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</si>
  <si>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</si>
  <si>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</si>
  <si>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</si>
  <si>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</si>
  <si>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</si>
  <si>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</si>
  <si>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</si>
  <si>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</si>
  <si>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</si>
  <si>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</si>
  <si>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</si>
  <si>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</si>
  <si>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</si>
  <si>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</si>
  <si>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</si>
  <si>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</si>
  <si>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</si>
  <si>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</si>
  <si>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</si>
  <si>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</si>
  <si>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</si>
  <si>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</si>
  <si>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</si>
  <si>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</si>
  <si>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</si>
  <si>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</si>
  <si>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</si>
  <si>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</si>
  <si>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</si>
  <si>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</si>
  <si>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</si>
  <si>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</si>
  <si>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</si>
  <si>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</si>
  <si>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</si>
  <si>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</si>
  <si>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</si>
  <si>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</si>
  <si>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</si>
  <si>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</si>
  <si>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</si>
  <si>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</si>
  <si>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</si>
  <si>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</si>
  <si>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</si>
  <si>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</si>
  <si>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</si>
  <si>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</si>
  <si>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</si>
  <si>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</si>
  <si>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</si>
  <si>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</si>
  <si>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</si>
  <si>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</si>
  <si>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</si>
  <si>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</si>
  <si>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</si>
  <si>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</si>
  <si>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</si>
  <si>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</si>
  <si>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</si>
  <si>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</si>
  <si>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</si>
  <si>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</si>
  <si>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</si>
  <si>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</si>
  <si>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</si>
  <si>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</si>
  <si>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</si>
  <si>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</si>
  <si>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</si>
  <si>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</si>
  <si>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</si>
  <si>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</si>
  <si>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</si>
  <si>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</si>
  <si>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</si>
  <si>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</si>
  <si>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</si>
  <si>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</si>
  <si>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</si>
  <si>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</si>
  <si>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</si>
  <si>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</si>
  <si>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</si>
  <si>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</si>
  <si>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</si>
  <si>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</si>
  <si>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</si>
  <si>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</si>
  <si>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</si>
  <si>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</si>
  <si>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</si>
  <si>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</si>
  <si>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</si>
  <si>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</si>
  <si>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</si>
  <si>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</si>
  <si>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</si>
  <si>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</si>
  <si>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</si>
  <si>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</si>
  <si>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</si>
  <si>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</si>
  <si>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</si>
  <si>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</si>
  <si>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</si>
  <si>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</si>
  <si>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</si>
  <si>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</si>
  <si>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</si>
  <si>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</si>
  <si>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</si>
  <si>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</si>
  <si>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</si>
  <si>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</si>
  <si>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</si>
  <si>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</si>
  <si>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</si>
  <si>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</si>
  <si>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</si>
  <si>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</si>
  <si>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</si>
  <si>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</si>
  <si>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</si>
  <si>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</si>
  <si>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</si>
  <si>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</si>
  <si>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</si>
  <si>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</si>
  <si>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</si>
  <si>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</si>
  <si>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</si>
  <si>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</si>
  <si>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</si>
  <si>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</si>
  <si>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</si>
  <si>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</si>
  <si>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</si>
  <si>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</si>
  <si>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</si>
  <si>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</si>
  <si>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</si>
  <si>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</si>
  <si>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</si>
  <si>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</si>
  <si>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</si>
  <si>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</si>
  <si>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</si>
  <si>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</si>
  <si>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</si>
  <si>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</si>
  <si>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</si>
  <si>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</si>
  <si>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</si>
  <si>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</si>
  <si>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</si>
  <si>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</si>
  <si>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</si>
  <si>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</si>
  <si>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</si>
  <si>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</si>
  <si>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</si>
  <si>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</si>
  <si>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</si>
  <si>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</si>
  <si>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</si>
  <si>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</si>
  <si>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</si>
  <si>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</si>
  <si>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</si>
  <si>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</si>
  <si>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</si>
  <si>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</si>
  <si>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</si>
  <si>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</si>
  <si>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</si>
  <si>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</si>
  <si>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</si>
  <si>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</si>
  <si>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</si>
  <si>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</si>
  <si>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</si>
  <si>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</si>
  <si>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</si>
  <si>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</si>
  <si>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</si>
  <si>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</si>
  <si>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</si>
  <si>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</si>
  <si>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</si>
  <si>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</si>
  <si>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</si>
  <si>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</si>
  <si>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</si>
  <si>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</si>
  <si>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</si>
  <si>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</si>
  <si>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</si>
  <si>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</si>
  <si>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</si>
  <si>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</si>
  <si>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</si>
  <si>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</si>
  <si>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</si>
  <si>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</si>
  <si>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</si>
  <si>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</si>
  <si>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</si>
  <si>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</si>
  <si>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</si>
  <si>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</si>
  <si>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</si>
  <si>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</si>
  <si>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</si>
  <si>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</si>
  <si>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</si>
  <si>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</si>
  <si>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</si>
  <si>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</si>
  <si>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</si>
  <si>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</si>
  <si>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</si>
  <si>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</si>
  <si>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</si>
  <si>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</si>
  <si>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</si>
  <si>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</si>
  <si>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</si>
  <si>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</si>
  <si>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</si>
  <si>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</si>
  <si>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</si>
  <si>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</si>
  <si>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</si>
  <si>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</si>
  <si>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</si>
  <si>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</si>
  <si>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</si>
  <si>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</si>
  <si>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</si>
  <si>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</si>
  <si>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</si>
  <si>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</si>
  <si>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</si>
  <si>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</si>
  <si>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</si>
  <si>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</si>
  <si>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</si>
  <si>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</si>
  <si>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</si>
  <si>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</si>
  <si>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</si>
  <si>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</si>
  <si>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</si>
  <si>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</si>
  <si>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</si>
  <si>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</si>
  <si>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</si>
  <si>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</si>
  <si>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</si>
  <si>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</si>
  <si>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</si>
  <si>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</si>
  <si>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</si>
  <si>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</si>
  <si>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</si>
  <si>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</si>
  <si>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</si>
  <si>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</si>
  <si>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</si>
  <si>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</si>
  <si>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</si>
  <si>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</si>
  <si>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</si>
  <si>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</si>
  <si>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</si>
  <si>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</si>
  <si>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</si>
  <si>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</si>
  <si>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</si>
  <si>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</si>
  <si>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</si>
  <si>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</si>
  <si>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</si>
  <si>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</si>
  <si>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</si>
  <si>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</si>
  <si>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</si>
  <si>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</si>
  <si>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</si>
  <si>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</si>
  <si>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</si>
  <si>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</si>
  <si>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</si>
  <si>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</si>
  <si>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</si>
  <si>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</si>
  <si>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</si>
  <si>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</si>
  <si>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</si>
  <si>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</si>
  <si>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</si>
  <si>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</si>
  <si>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</si>
  <si>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</si>
  <si>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</si>
  <si>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</si>
  <si>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</si>
  <si>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</si>
  <si>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</si>
  <si>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</si>
  <si>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</si>
  <si>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</si>
  <si>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</si>
  <si>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</si>
  <si>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</si>
  <si>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</si>
  <si>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</si>
  <si>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</si>
  <si>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</si>
  <si>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</si>
  <si>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</si>
  <si>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</si>
  <si>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</si>
  <si>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</si>
  <si>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</si>
  <si>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</si>
  <si>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</si>
  <si>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</si>
  <si>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</si>
  <si>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</si>
  <si>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</si>
  <si>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</si>
  <si>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</si>
  <si>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</si>
  <si>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</si>
  <si>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</si>
  <si>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</si>
  <si>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</si>
  <si>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</si>
  <si>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</si>
  <si>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</si>
  <si>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</si>
  <si>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</si>
  <si>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</si>
  <si>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</si>
  <si>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</si>
  <si>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</si>
  <si>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</si>
  <si>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</si>
  <si>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</si>
  <si>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</si>
  <si>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</si>
  <si>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</si>
  <si>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</si>
  <si>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</si>
  <si>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</si>
  <si>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</si>
  <si>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</si>
  <si>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</si>
  <si>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</si>
  <si>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</si>
  <si>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</si>
  <si>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</si>
  <si>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</si>
  <si>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</si>
  <si>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</si>
  <si>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</si>
  <si>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</si>
  <si>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</si>
  <si>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</si>
  <si>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</si>
  <si>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</si>
  <si>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</si>
  <si>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</si>
  <si>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</si>
  <si>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</si>
  <si>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</si>
  <si>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</si>
  <si>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</si>
  <si>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</si>
  <si>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</si>
  <si>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</si>
  <si>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</si>
  <si>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</si>
  <si>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</si>
  <si>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</si>
  <si>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</si>
  <si>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</si>
  <si>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</si>
  <si>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</si>
  <si>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</si>
  <si>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</si>
  <si>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</si>
  <si>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</si>
  <si>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</si>
  <si>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</si>
  <si>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</si>
  <si>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</si>
  <si>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</si>
  <si>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</si>
  <si>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</si>
  <si>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</si>
  <si>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</si>
  <si>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</si>
  <si>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</si>
  <si>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</si>
  <si>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</si>
  <si>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</si>
  <si>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</si>
  <si>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</si>
  <si>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</si>
  <si>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</si>
  <si>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</si>
  <si>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</si>
  <si>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</si>
  <si>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</si>
  <si>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</si>
  <si>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</si>
  <si>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</si>
  <si>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</si>
  <si>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</si>
  <si>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</si>
  <si>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</si>
  <si>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</si>
  <si>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</si>
  <si>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</si>
  <si>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</si>
  <si>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</si>
  <si>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</si>
  <si>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</si>
  <si>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</si>
  <si>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</si>
  <si>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</si>
  <si>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</si>
  <si>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</si>
  <si>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</si>
  <si>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</si>
  <si>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</si>
  <si>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</si>
  <si>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</si>
  <si>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</si>
  <si>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</si>
  <si>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</si>
  <si>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</si>
  <si>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</si>
  <si>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</si>
  <si>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</si>
  <si>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</si>
  <si>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</si>
  <si>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</si>
  <si>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</si>
  <si>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</si>
  <si>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</si>
  <si>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</si>
  <si>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</si>
  <si>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</si>
  <si>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</si>
  <si>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</si>
  <si>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</si>
  <si>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</si>
  <si>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</si>
  <si>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</si>
  <si>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</si>
  <si>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</si>
  <si>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</si>
  <si>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</si>
  <si>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</si>
  <si>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</si>
  <si>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</si>
  <si>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</si>
  <si>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</si>
  <si>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</si>
  <si>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</si>
  <si>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</si>
  <si>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</si>
  <si>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</si>
  <si>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</si>
  <si>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</si>
  <si>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</si>
  <si>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</si>
  <si>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</si>
  <si>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</si>
  <si>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</si>
  <si>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</si>
  <si>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</si>
  <si>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</si>
  <si>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</si>
  <si>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</si>
  <si>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</si>
  <si>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</si>
  <si>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</si>
  <si>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</si>
  <si>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</si>
  <si>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</si>
  <si>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</si>
  <si>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</si>
  <si>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</si>
  <si>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</si>
  <si>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</si>
  <si>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</si>
  <si>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</si>
  <si>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</si>
  <si>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</si>
  <si>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</si>
  <si>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</si>
  <si>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</si>
  <si>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</si>
  <si>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</si>
  <si>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</si>
  <si>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</si>
  <si>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</si>
  <si>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</si>
  <si>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</si>
  <si>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</si>
  <si>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</si>
  <si>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</si>
  <si>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</si>
  <si>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</si>
  <si>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</si>
  <si>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</si>
  <si>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</si>
  <si>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</si>
  <si>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</si>
  <si>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</si>
  <si>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</si>
  <si>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</si>
  <si>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</si>
  <si>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</si>
  <si>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</si>
  <si>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</si>
  <si>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</si>
  <si>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</si>
  <si>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</si>
  <si>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</si>
  <si>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</si>
  <si>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</si>
  <si>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</si>
  <si>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</si>
  <si>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</si>
  <si>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</si>
  <si>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</si>
  <si>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</si>
  <si>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</si>
  <si>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</si>
  <si>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</si>
  <si>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</si>
  <si>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</si>
  <si>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</si>
  <si>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</si>
  <si>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</si>
  <si>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</si>
  <si>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</si>
  <si>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</si>
  <si>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</si>
  <si>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</si>
  <si>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</si>
  <si>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</si>
  <si>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</si>
  <si>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</si>
  <si>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</si>
  <si>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</si>
  <si>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</si>
  <si>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</si>
  <si>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</si>
  <si>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</si>
  <si>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</si>
  <si>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</si>
  <si>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</si>
  <si>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</si>
  <si>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</si>
  <si>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</si>
  <si>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</si>
  <si>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</si>
  <si>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</si>
  <si>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</si>
  <si>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</si>
  <si>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</si>
  <si>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</si>
  <si>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</si>
  <si>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</si>
  <si>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</si>
  <si>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</si>
  <si>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</si>
  <si>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</si>
  <si>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</si>
  <si>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</si>
  <si>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</si>
  <si>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</si>
  <si>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</si>
  <si>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</si>
  <si>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</si>
  <si>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</si>
  <si>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</si>
  <si>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</si>
  <si>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</si>
  <si>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</si>
  <si>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</si>
  <si>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</si>
  <si>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</si>
  <si>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</si>
  <si>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</si>
  <si>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</si>
  <si>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</si>
  <si>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</si>
  <si>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</si>
  <si>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</si>
  <si>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</si>
  <si>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</si>
  <si>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</si>
  <si>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</si>
  <si>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</si>
  <si>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</si>
  <si>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</si>
  <si>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</si>
  <si>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</si>
  <si>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</si>
  <si>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</si>
  <si>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</si>
  <si>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</si>
  <si>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</si>
  <si>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</si>
  <si>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</si>
  <si>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</si>
  <si>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</si>
  <si>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</si>
  <si>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</si>
  <si>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</si>
  <si>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</si>
  <si>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</si>
  <si>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</si>
  <si>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</si>
  <si>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</si>
  <si>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</si>
  <si>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</si>
  <si>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</si>
  <si>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</si>
  <si>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</si>
  <si>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</si>
  <si>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</si>
  <si>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</si>
  <si>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</si>
  <si>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</si>
  <si>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</si>
  <si>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</si>
  <si>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</si>
  <si>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</si>
  <si>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</si>
  <si>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</si>
  <si>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</si>
  <si>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</si>
  <si>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</si>
  <si>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</si>
  <si>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</si>
  <si>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</si>
  <si>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</si>
  <si>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</si>
  <si>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</si>
  <si>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</si>
  <si>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</si>
  <si>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</si>
  <si>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</si>
  <si>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</si>
  <si>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</si>
  <si>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</si>
  <si>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</si>
  <si>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</si>
  <si>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</si>
  <si>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</si>
  <si>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</si>
  <si>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</si>
  <si>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</si>
  <si>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</si>
  <si>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</si>
  <si>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</si>
  <si>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</si>
  <si>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</si>
  <si>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</si>
  <si>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</si>
  <si>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</si>
  <si>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</si>
  <si>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</si>
  <si>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</si>
  <si>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</si>
  <si>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</si>
  <si>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</si>
  <si>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</si>
  <si>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</si>
  <si>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</si>
  <si>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</si>
  <si>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</si>
  <si>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</si>
  <si>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</si>
  <si>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</si>
  <si>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</si>
  <si>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</si>
  <si>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</si>
  <si>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</si>
  <si>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</si>
  <si>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</si>
  <si>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</si>
  <si>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</si>
  <si>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</si>
  <si>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</si>
  <si>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</si>
  <si>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</si>
  <si>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</si>
  <si>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</si>
  <si>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</si>
  <si>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</si>
  <si>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</si>
  <si>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</si>
  <si>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</si>
  <si>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</si>
  <si>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</si>
  <si>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</si>
  <si>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</si>
  <si>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</si>
  <si>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</si>
  <si>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</si>
  <si>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</si>
  <si>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</si>
  <si>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</si>
  <si>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</si>
  <si>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</si>
  <si>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</si>
  <si>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</si>
  <si>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</si>
  <si>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</si>
  <si>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</si>
  <si>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</si>
  <si>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</si>
  <si>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</si>
  <si>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</si>
  <si>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</si>
  <si>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</si>
  <si>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</si>
  <si>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</si>
  <si>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</si>
  <si>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</si>
  <si>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</si>
  <si>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</si>
  <si>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</si>
  <si>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</si>
  <si>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</si>
  <si>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</si>
  <si>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</si>
  <si>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</si>
  <si>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</si>
  <si>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</si>
  <si>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</si>
  <si>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</si>
  <si>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</si>
  <si>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</si>
  <si>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</si>
  <si>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</si>
  <si>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</si>
  <si>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</si>
  <si>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</si>
  <si>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</si>
  <si>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</si>
  <si>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</si>
  <si>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</si>
  <si>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</si>
  <si>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</si>
  <si>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</si>
  <si>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</si>
  <si>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</si>
  <si>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</si>
  <si>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</si>
  <si>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</si>
  <si>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</si>
  <si>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</si>
  <si>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</si>
  <si>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</si>
  <si>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</si>
  <si>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</si>
  <si>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</si>
  <si>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</si>
  <si>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</si>
  <si>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</si>
  <si>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</si>
  <si>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</si>
  <si>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</si>
  <si>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</si>
  <si>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</si>
  <si>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</si>
  <si>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</si>
  <si>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</si>
  <si>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</si>
  <si>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</si>
  <si>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</si>
  <si>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</si>
  <si>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</si>
  <si>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</si>
  <si>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</si>
  <si>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</si>
  <si>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</si>
  <si>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</si>
  <si>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</si>
  <si>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</si>
  <si>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</si>
  <si>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</si>
  <si>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</si>
  <si>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</si>
  <si>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</si>
  <si>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</si>
  <si>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</si>
  <si>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</si>
  <si>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</si>
  <si>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</si>
  <si>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</si>
  <si>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</si>
  <si>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</si>
  <si>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</si>
  <si>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</si>
  <si>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</si>
  <si>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</si>
  <si>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</si>
  <si>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</si>
  <si>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</si>
  <si>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</si>
  <si>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</si>
  <si>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</si>
  <si>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</si>
  <si>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</si>
  <si>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</si>
  <si>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</si>
  <si>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</si>
  <si>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</si>
  <si>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</si>
  <si>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</si>
  <si>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</si>
  <si>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</si>
  <si>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</si>
  <si>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</si>
  <si>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</si>
  <si>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</si>
  <si>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</si>
  <si>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</si>
  <si>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</si>
  <si>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</si>
  <si>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</si>
  <si>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</si>
  <si>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</si>
  <si>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</si>
  <si>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</si>
  <si>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</si>
  <si>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</si>
  <si>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</si>
  <si>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</si>
  <si>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</si>
  <si>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</si>
  <si>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</si>
  <si>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</si>
  <si>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</si>
  <si>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</si>
  <si>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</si>
  <si>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</si>
  <si>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</si>
  <si>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</si>
  <si>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</si>
  <si>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</si>
  <si>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</si>
  <si>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</si>
  <si>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</si>
  <si>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</si>
  <si>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</si>
  <si>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</si>
  <si>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</si>
  <si>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</si>
  <si>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</si>
  <si>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</si>
  <si>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</si>
  <si>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</si>
  <si>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</si>
  <si>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</si>
  <si>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</si>
  <si>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</si>
  <si>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</si>
  <si>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</si>
  <si>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</si>
  <si>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</si>
  <si>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</si>
  <si>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</si>
  <si>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</si>
  <si>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</si>
  <si>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</si>
  <si>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</si>
  <si>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</si>
  <si>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</si>
  <si>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</si>
  <si>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</si>
  <si>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</si>
  <si>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</si>
  <si>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</si>
  <si>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</si>
  <si>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</si>
  <si>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</si>
  <si>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</si>
  <si>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</si>
  <si>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</si>
  <si>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</si>
  <si>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</si>
  <si>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</si>
  <si>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</si>
  <si>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</si>
  <si>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</si>
  <si>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</si>
  <si>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</si>
  <si>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</si>
  <si>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</si>
  <si>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</si>
  <si>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</si>
  <si>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</si>
  <si>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</si>
  <si>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</si>
  <si>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</si>
  <si>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</si>
  <si>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</si>
  <si>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</si>
  <si>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</si>
  <si>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</si>
  <si>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</si>
  <si>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</si>
  <si>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</si>
  <si>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</si>
  <si>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</si>
  <si>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</si>
  <si>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</si>
  <si>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</si>
  <si>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</si>
  <si>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</si>
  <si>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</si>
  <si>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</si>
  <si>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</si>
  <si>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</si>
  <si>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</si>
  <si>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</si>
  <si>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</si>
  <si>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</si>
  <si>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</si>
  <si>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</si>
  <si>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</si>
  <si>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</si>
  <si>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</si>
  <si>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</si>
  <si>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</si>
  <si>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</si>
  <si>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</si>
  <si>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</si>
  <si>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</si>
  <si>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</si>
  <si>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</si>
  <si>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</si>
  <si>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</si>
  <si>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</si>
  <si>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</si>
  <si>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</si>
  <si>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</si>
  <si>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</si>
  <si>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</si>
  <si>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</si>
  <si>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</si>
  <si>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</si>
  <si>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</si>
  <si>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</si>
  <si>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</si>
  <si>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</si>
  <si>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</si>
  <si>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</si>
  <si>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</si>
  <si>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</si>
  <si>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</si>
  <si>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</si>
  <si>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</si>
  <si>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</si>
  <si>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</si>
  <si>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</si>
  <si>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</si>
  <si>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</si>
  <si>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</si>
  <si>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</si>
  <si>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</si>
  <si>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</si>
  <si>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</si>
  <si>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</si>
  <si>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</si>
  <si>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</si>
  <si>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</si>
  <si>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</si>
  <si>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</si>
  <si>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</si>
  <si>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</si>
  <si>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</si>
  <si>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</si>
  <si>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</si>
  <si>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</si>
  <si>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</si>
  <si>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</si>
  <si>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</si>
  <si>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</si>
  <si>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</si>
  <si>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</si>
  <si>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</si>
  <si>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</si>
  <si>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</si>
  <si>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</si>
  <si>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</si>
  <si>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</si>
  <si>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</si>
  <si>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</si>
  <si>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</si>
  <si>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</si>
  <si>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</si>
  <si>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</si>
  <si>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</si>
  <si>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</si>
  <si>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</si>
  <si>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</si>
  <si>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</si>
  <si>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</si>
  <si>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</si>
  <si>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</si>
  <si>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</si>
  <si>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</si>
  <si>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</si>
  <si>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</si>
  <si>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</si>
  <si>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</si>
  <si>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</si>
  <si>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</si>
  <si>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</si>
  <si>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</si>
  <si>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</si>
  <si>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</si>
  <si>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</si>
  <si>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</si>
  <si>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</si>
  <si>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</si>
  <si>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</si>
  <si>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</si>
  <si>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</si>
  <si>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</si>
  <si>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</si>
  <si>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</si>
  <si>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</si>
  <si>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</si>
  <si>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</si>
  <si>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</si>
  <si>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</si>
  <si>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</si>
  <si>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</si>
  <si>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</si>
  <si>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</si>
  <si>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</si>
  <si>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</si>
  <si>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</si>
  <si>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</si>
  <si>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</si>
  <si>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</si>
  <si>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</si>
  <si>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</si>
  <si>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</si>
  <si>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</si>
  <si>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</si>
  <si>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</si>
  <si>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</si>
  <si>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</si>
  <si>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</si>
  <si>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</si>
  <si>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</si>
  <si>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</si>
  <si>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</si>
  <si>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</si>
  <si>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</si>
  <si>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</si>
  <si>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</si>
  <si>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</si>
  <si>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</si>
  <si>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</si>
  <si>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</si>
  <si>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</si>
  <si>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</si>
  <si>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</si>
  <si>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</si>
  <si>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</si>
  <si>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</si>
  <si>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</si>
  <si>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</si>
  <si>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</si>
  <si>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</si>
  <si>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</si>
  <si>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</si>
  <si>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</si>
  <si>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</si>
  <si>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</si>
  <si>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</si>
  <si>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</si>
  <si>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</si>
  <si>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</si>
  <si>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</si>
  <si>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</si>
  <si>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</si>
  <si>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</si>
  <si>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</si>
  <si>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</si>
  <si>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</si>
  <si>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</si>
  <si>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</si>
  <si>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</si>
  <si>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</si>
  <si>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</si>
  <si>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</si>
  <si>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</si>
  <si>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</si>
  <si>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</si>
  <si>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</si>
  <si>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</si>
  <si>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</si>
  <si>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</si>
  <si>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</si>
  <si>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</si>
  <si>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</si>
  <si>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</si>
  <si>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</si>
  <si>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</si>
  <si>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</si>
  <si>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</si>
  <si>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</si>
  <si>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</si>
  <si>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</si>
  <si>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</si>
  <si>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</si>
  <si>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</si>
  <si>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</si>
  <si>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</si>
  <si>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</si>
  <si>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</si>
  <si>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</si>
  <si>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</si>
  <si>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</si>
  <si>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</si>
  <si>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</si>
  <si>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</si>
  <si>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</si>
  <si>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</si>
  <si>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</si>
  <si>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</si>
  <si>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</si>
  <si>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</si>
  <si>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</si>
  <si>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</si>
  <si>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</si>
  <si>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</si>
  <si>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</si>
  <si>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</si>
  <si>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</si>
  <si>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</si>
  <si>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</si>
  <si>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</si>
  <si>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</si>
  <si>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</si>
  <si>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</si>
  <si>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</si>
  <si>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</si>
  <si>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</si>
  <si>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</si>
  <si>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</si>
  <si>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</si>
  <si>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</si>
  <si>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</si>
  <si>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</si>
  <si>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</si>
  <si>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</si>
  <si>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</si>
  <si>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</si>
  <si>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</si>
  <si>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</si>
  <si>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</si>
  <si>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</si>
  <si>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</si>
  <si>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</si>
  <si>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</si>
  <si>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</si>
  <si>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</si>
  <si>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</si>
  <si>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</si>
  <si>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</si>
  <si>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</si>
  <si>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</si>
  <si>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</si>
  <si>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</si>
  <si>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</si>
  <si>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</si>
  <si>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</si>
  <si>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</si>
  <si>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</si>
  <si>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</si>
  <si>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</si>
  <si>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</si>
  <si>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</si>
  <si>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</si>
  <si>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</si>
  <si>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</si>
  <si>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</si>
  <si>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</si>
  <si>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</si>
  <si>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</si>
  <si>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</si>
  <si>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</si>
  <si>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</si>
  <si>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</si>
  <si>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</si>
  <si>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</si>
  <si>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</si>
  <si>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</si>
  <si>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</si>
  <si>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</si>
  <si>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</si>
  <si>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</si>
  <si>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</si>
  <si>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</si>
  <si>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</si>
  <si>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</si>
  <si>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</si>
  <si>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</si>
  <si>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</si>
  <si>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</si>
  <si>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</si>
  <si>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</si>
  <si>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</si>
  <si>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</si>
  <si>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</si>
  <si>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</si>
  <si>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</si>
  <si>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</si>
  <si>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</si>
  <si>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</si>
  <si>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</si>
  <si>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</si>
  <si>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</si>
  <si>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</si>
  <si>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</si>
  <si>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</si>
  <si>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</si>
  <si>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</si>
  <si>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</si>
  <si>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</si>
  <si>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</si>
  <si>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</si>
  <si>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</si>
  <si>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</si>
  <si>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</si>
  <si>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</si>
  <si>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</si>
  <si>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</si>
  <si>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</si>
  <si>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</si>
  <si>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</si>
  <si>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</si>
  <si>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</si>
  <si>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</si>
  <si>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</si>
  <si>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</si>
  <si>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</si>
  <si>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</si>
  <si>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</si>
  <si>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</si>
  <si>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</si>
  <si>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</si>
  <si>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</si>
  <si>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</si>
  <si>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</si>
  <si>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</si>
  <si>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</si>
  <si>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</si>
  <si>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</si>
  <si>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</si>
  <si>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</si>
  <si>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</si>
  <si>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</si>
  <si>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</si>
  <si>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</si>
  <si>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</si>
  <si>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</si>
  <si>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</si>
  <si>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</si>
  <si>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</si>
  <si>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</si>
  <si>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</si>
  <si>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</si>
  <si>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</si>
  <si>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</si>
  <si>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</si>
  <si>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</si>
  <si>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</si>
  <si>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</si>
  <si>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</si>
  <si>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</si>
  <si>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</si>
  <si>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</si>
  <si>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</si>
  <si>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</si>
  <si>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</si>
  <si>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</si>
  <si>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</si>
  <si>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</si>
  <si>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</si>
  <si>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</si>
  <si>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</si>
  <si>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</si>
  <si>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</si>
  <si>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</si>
  <si>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</si>
  <si>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</si>
  <si>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</si>
  <si>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</si>
  <si>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</si>
  <si>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</si>
  <si>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</si>
  <si>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</si>
  <si>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</si>
  <si>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</si>
  <si>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</si>
  <si>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</si>
  <si>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</si>
  <si>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</si>
  <si>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</si>
  <si>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</si>
  <si>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</si>
  <si>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</si>
  <si>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</si>
  <si>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</si>
  <si>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</si>
  <si>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</si>
  <si>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</si>
  <si>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</si>
  <si>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</si>
  <si>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</si>
  <si>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</si>
  <si>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</si>
  <si>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</si>
  <si>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</si>
  <si>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</si>
  <si>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</si>
  <si>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</si>
  <si>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</si>
  <si>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</si>
  <si>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</si>
  <si>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</si>
  <si>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</si>
  <si>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</si>
  <si>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</si>
  <si>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</si>
  <si>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</si>
  <si>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</si>
  <si>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</si>
  <si>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</si>
  <si>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</si>
  <si>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</si>
  <si>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</si>
  <si>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</si>
  <si>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</si>
  <si>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</si>
  <si>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</si>
  <si>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</si>
  <si>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</si>
  <si>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</si>
  <si>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</si>
  <si>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</si>
  <si>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</si>
  <si>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</si>
  <si>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</si>
  <si>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</si>
  <si>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</si>
  <si>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</si>
  <si>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</si>
  <si>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</si>
  <si>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</si>
  <si>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</si>
  <si>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</si>
  <si>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</si>
  <si>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</si>
  <si>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</si>
  <si>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</si>
  <si>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</si>
  <si>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</si>
  <si>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</si>
  <si>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</si>
  <si>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</si>
  <si>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</si>
  <si>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</si>
  <si>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</si>
  <si>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</si>
  <si>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</si>
  <si>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</si>
  <si>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</si>
  <si>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</si>
  <si>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</si>
  <si>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</si>
  <si>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</si>
  <si>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</si>
  <si>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</si>
  <si>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</si>
  <si>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</si>
  <si>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</si>
  <si>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</si>
  <si>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</si>
  <si>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</si>
  <si>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</si>
  <si>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</si>
  <si>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</si>
  <si>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</si>
  <si>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</si>
  <si>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</si>
  <si>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</si>
  <si>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</si>
  <si>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</si>
  <si>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</si>
  <si>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</si>
  <si>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</si>
  <si>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</si>
  <si>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</si>
  <si>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</si>
  <si>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</si>
  <si>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</si>
  <si>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</si>
  <si>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</si>
  <si>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</si>
  <si>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</si>
  <si>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</si>
  <si>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</si>
  <si>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</si>
  <si>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</si>
  <si>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</si>
  <si>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</si>
  <si>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</si>
  <si>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</si>
  <si>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</si>
  <si>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</si>
  <si>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</si>
  <si>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</si>
  <si>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</si>
  <si>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</si>
  <si>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</si>
  <si>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</si>
  <si>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</si>
  <si>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</si>
  <si>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</si>
  <si>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</si>
  <si>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</si>
  <si>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</si>
  <si>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</si>
  <si>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</si>
  <si>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</si>
  <si>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</si>
  <si>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</si>
  <si>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</si>
  <si>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</si>
  <si>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</si>
  <si>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</si>
  <si>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</si>
  <si>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</si>
  <si>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</si>
  <si>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</si>
  <si>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</si>
  <si>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</si>
  <si>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</si>
  <si>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</si>
  <si>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</si>
  <si>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</si>
  <si>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</si>
  <si>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</si>
  <si>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</si>
  <si>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</si>
  <si>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</si>
  <si>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</si>
  <si>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</si>
  <si>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</si>
  <si>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</si>
  <si>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</si>
  <si>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</si>
  <si>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</si>
  <si>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</si>
  <si>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</si>
  <si>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</si>
  <si>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</si>
  <si>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</si>
  <si>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</si>
  <si>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</si>
  <si>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</si>
  <si>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</si>
  <si>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</si>
  <si>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</si>
  <si>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</si>
  <si>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</si>
  <si>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</si>
  <si>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</si>
  <si>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</si>
  <si>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</si>
  <si>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</si>
  <si>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</si>
  <si>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</si>
  <si>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</si>
  <si>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</si>
  <si>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</si>
  <si>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</si>
  <si>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</si>
  <si>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</si>
  <si>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</si>
  <si>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</si>
  <si>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</si>
  <si>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</si>
  <si>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</si>
  <si>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</si>
  <si>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</si>
  <si>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</si>
  <si>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</si>
  <si>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</si>
  <si>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</si>
  <si>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</si>
  <si>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</si>
  <si>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</si>
  <si>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</si>
  <si>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</si>
  <si>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</si>
  <si>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</si>
  <si>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</si>
  <si>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</si>
  <si>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</si>
  <si>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</si>
  <si>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</si>
  <si>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</si>
  <si>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</si>
  <si>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</si>
  <si>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</si>
  <si>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</si>
  <si>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</si>
  <si>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</si>
  <si>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</si>
  <si>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</si>
  <si>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</si>
  <si>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</si>
  <si>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</si>
  <si>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</si>
  <si>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</si>
  <si>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</si>
  <si>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</si>
  <si>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</si>
  <si>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</si>
  <si>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</si>
  <si>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</si>
  <si>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</si>
  <si>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</si>
  <si>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</si>
  <si>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</si>
  <si>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</si>
  <si>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</si>
  <si>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</si>
  <si>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</si>
  <si>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</si>
  <si>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</si>
  <si>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</si>
  <si>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</si>
  <si>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</si>
  <si>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</si>
  <si>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</si>
  <si>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</si>
  <si>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</si>
  <si>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</si>
  <si>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</si>
  <si>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</si>
  <si>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</si>
  <si>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</si>
  <si>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</si>
  <si>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</si>
  <si>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</si>
  <si>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</si>
  <si>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</si>
  <si>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</si>
  <si>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</si>
  <si>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</si>
  <si>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</si>
  <si>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</si>
  <si>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</si>
  <si>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</si>
  <si>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</si>
  <si>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</si>
  <si>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</si>
  <si>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</si>
  <si>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</si>
  <si>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</si>
  <si>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</si>
  <si>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</si>
  <si>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</si>
  <si>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</si>
  <si>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</si>
  <si>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</si>
  <si>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</si>
  <si>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</si>
  <si>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</si>
  <si>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</si>
  <si>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</si>
  <si>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</si>
  <si>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</si>
  <si>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</si>
  <si>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</si>
  <si>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</si>
  <si>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</si>
  <si>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</si>
  <si>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</si>
  <si>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</si>
  <si>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</si>
  <si>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</si>
  <si>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</si>
  <si>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</si>
  <si>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</si>
  <si>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</si>
  <si>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</si>
  <si>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</si>
  <si>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</si>
  <si>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</si>
  <si>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</si>
  <si>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</si>
  <si>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</si>
  <si>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</si>
  <si>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</si>
  <si>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</si>
  <si>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</si>
  <si>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</si>
  <si>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</si>
  <si>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</si>
  <si>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</si>
  <si>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</si>
  <si>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</si>
  <si>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</si>
  <si>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</si>
  <si>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</si>
  <si>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</si>
  <si>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</si>
  <si>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</si>
  <si>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</si>
  <si>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</si>
  <si>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</si>
  <si>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</si>
  <si>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</si>
  <si>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</si>
  <si>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</si>
  <si>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</si>
  <si>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</si>
  <si>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</si>
  <si>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</si>
  <si>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</si>
  <si>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</si>
  <si>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</si>
  <si>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</si>
  <si>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</si>
  <si>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</si>
  <si>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</si>
  <si>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</si>
  <si>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</si>
  <si>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</si>
  <si>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</si>
  <si>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</si>
  <si>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</si>
  <si>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</si>
  <si>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</si>
  <si>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</si>
  <si>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</si>
  <si>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</si>
  <si>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</si>
  <si>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</si>
  <si>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</si>
  <si>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</si>
  <si>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</si>
  <si>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</si>
  <si>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</si>
  <si>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</si>
  <si>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</si>
  <si>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</si>
  <si>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</si>
  <si>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</si>
  <si>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</si>
  <si>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</si>
  <si>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</si>
  <si>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</si>
  <si>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</si>
  <si>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</si>
  <si>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</si>
  <si>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</si>
  <si>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</si>
  <si>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</si>
  <si>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</si>
  <si>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</si>
  <si>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</si>
  <si>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</si>
  <si>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</si>
  <si>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</si>
  <si>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</si>
  <si>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</si>
  <si>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</si>
  <si>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</si>
  <si>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</si>
  <si>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</si>
  <si>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</si>
  <si>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</si>
  <si>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</si>
  <si>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</si>
  <si>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</si>
  <si>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</si>
  <si>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</si>
  <si>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</si>
  <si>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</si>
  <si>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</si>
  <si>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</si>
  <si>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</si>
  <si>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</si>
  <si>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</si>
  <si>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</si>
  <si>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</si>
  <si>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</si>
  <si>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</si>
  <si>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</si>
  <si>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</si>
  <si>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</si>
  <si>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</si>
  <si>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</si>
  <si>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</si>
  <si>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</si>
  <si>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</si>
  <si>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</si>
  <si>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</si>
  <si>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</si>
  <si>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</si>
  <si>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</si>
  <si>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</si>
  <si>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</si>
  <si>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</si>
  <si>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</si>
  <si>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</si>
  <si>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</si>
  <si>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</si>
  <si>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</si>
  <si>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</si>
  <si>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</si>
  <si>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</si>
  <si>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</si>
  <si>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</si>
  <si>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</si>
  <si>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</si>
  <si>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</si>
  <si>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</si>
  <si>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</si>
  <si>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</si>
  <si>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</si>
  <si>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</si>
  <si>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</si>
  <si>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</si>
  <si>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</si>
  <si>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</si>
  <si>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</si>
  <si>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</si>
  <si>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</si>
  <si>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</si>
  <si>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</si>
  <si>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</si>
  <si>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</si>
  <si>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</si>
  <si>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</si>
  <si>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</si>
  <si>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</si>
  <si>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</si>
  <si>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</si>
  <si>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</si>
  <si>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</si>
  <si>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</si>
  <si>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</si>
  <si>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</si>
  <si>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</si>
  <si>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</si>
  <si>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</si>
  <si>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</si>
  <si>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</si>
  <si>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</si>
  <si>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</si>
  <si>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</si>
  <si>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</si>
  <si>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</si>
  <si>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</si>
  <si>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</si>
  <si>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</si>
  <si>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</si>
  <si>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</si>
  <si>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</si>
  <si>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</si>
  <si>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</si>
  <si>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</si>
  <si>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</si>
  <si>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</si>
  <si>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</si>
  <si>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</si>
  <si>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</si>
  <si>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</si>
  <si>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</si>
  <si>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</si>
  <si>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</si>
  <si>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</si>
  <si>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</si>
  <si>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</si>
  <si>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</si>
  <si>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</si>
  <si>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</si>
  <si>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</si>
  <si>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</si>
  <si>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</si>
  <si>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</si>
  <si>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</si>
  <si>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</si>
  <si>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</si>
  <si>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</si>
  <si>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</si>
  <si>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</si>
  <si>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</si>
  <si>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</si>
  <si>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</si>
  <si>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</si>
  <si>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</si>
  <si>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</si>
  <si>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</si>
  <si>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</si>
  <si>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</si>
  <si>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</si>
  <si>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</si>
  <si>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</si>
  <si>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</si>
  <si>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</si>
  <si>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</si>
  <si>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</si>
  <si>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</si>
  <si>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</si>
  <si>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</si>
  <si>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</si>
  <si>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</si>
  <si>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</si>
  <si>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</si>
  <si>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</si>
  <si>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</si>
  <si>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</si>
  <si>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</si>
  <si>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</si>
  <si>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</si>
  <si>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</si>
  <si>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</si>
  <si>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</si>
  <si>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</si>
  <si>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</si>
  <si>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</si>
  <si>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</si>
  <si>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</si>
  <si>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</si>
  <si>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</si>
  <si>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</si>
  <si>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</si>
  <si>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</si>
  <si>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</si>
  <si>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</si>
  <si>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</si>
  <si>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</si>
  <si>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</si>
  <si>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</si>
  <si>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</si>
  <si>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</si>
  <si>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</si>
  <si>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</si>
  <si>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</si>
  <si>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</si>
  <si>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</si>
  <si>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</si>
  <si>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</si>
  <si>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</si>
  <si>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</si>
  <si>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</si>
  <si>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</si>
  <si>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</si>
  <si>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</si>
  <si>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</si>
  <si>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</si>
  <si>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</si>
  <si>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</si>
  <si>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</si>
  <si>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</si>
  <si>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</si>
  <si>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</si>
  <si>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</si>
  <si>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</si>
  <si>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</si>
  <si>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</si>
  <si>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</si>
  <si>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</si>
  <si>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</si>
  <si>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</si>
  <si>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</si>
  <si>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</si>
  <si>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</si>
  <si>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</si>
  <si>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</si>
  <si>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</si>
  <si>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</si>
  <si>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</si>
  <si>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</si>
  <si>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</si>
  <si>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</si>
  <si>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</si>
  <si>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</si>
  <si>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</si>
  <si>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</si>
  <si>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</si>
  <si>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</si>
  <si>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</si>
  <si>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</si>
  <si>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</si>
  <si>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</si>
  <si>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</si>
  <si>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</si>
  <si>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</si>
  <si>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</si>
  <si>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</si>
  <si>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</si>
  <si>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</si>
  <si>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</si>
  <si>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</si>
  <si>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</si>
  <si>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</si>
  <si>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</si>
  <si>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</si>
  <si>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</si>
  <si>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</si>
  <si>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</si>
  <si>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</si>
  <si>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</si>
  <si>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</si>
  <si>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</si>
  <si>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</si>
  <si>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</si>
  <si>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</si>
  <si>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</si>
  <si>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</si>
  <si>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</si>
  <si>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</si>
  <si>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</si>
  <si>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</si>
  <si>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</si>
  <si>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</si>
  <si>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</si>
  <si>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</si>
  <si>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</si>
  <si>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</si>
  <si>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</si>
  <si>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</si>
  <si>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</si>
  <si>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</si>
  <si>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</si>
  <si>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</si>
  <si>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</si>
  <si>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</si>
  <si>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</si>
  <si>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</si>
  <si>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</si>
  <si>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</si>
  <si>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</si>
  <si>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</si>
  <si>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</si>
  <si>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</si>
  <si>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</si>
  <si>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</si>
  <si>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</si>
  <si>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</si>
  <si>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</si>
  <si>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</si>
  <si>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</si>
  <si>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</si>
  <si>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</si>
  <si>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</si>
  <si>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</si>
  <si>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</si>
  <si>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</si>
  <si>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</si>
  <si>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</si>
  <si>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</si>
  <si>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</si>
  <si>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</si>
  <si>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</si>
  <si>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</si>
  <si>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</si>
  <si>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</si>
  <si>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</si>
  <si>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</si>
  <si>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</si>
  <si>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</si>
  <si>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</si>
  <si>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</si>
  <si>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</si>
  <si>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</si>
  <si>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</si>
  <si>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</si>
  <si>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</si>
  <si>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</si>
  <si>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</si>
  <si>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</si>
  <si>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</si>
  <si>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</si>
  <si>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</si>
  <si>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</si>
  <si>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</si>
  <si>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</si>
  <si>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</si>
  <si>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</si>
  <si>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</si>
  <si>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</si>
  <si>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</si>
  <si>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</si>
  <si>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</si>
  <si>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</si>
  <si>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</si>
  <si>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</si>
  <si>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</si>
  <si>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</si>
  <si>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</si>
  <si>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</si>
  <si>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</si>
  <si>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</si>
  <si>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</si>
  <si>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</si>
  <si>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</si>
  <si>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</si>
  <si>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</si>
  <si>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</si>
  <si>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</si>
  <si>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</si>
  <si>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</si>
  <si>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</si>
  <si>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</si>
  <si>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</si>
  <si>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</si>
  <si>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</si>
  <si>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</si>
  <si>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</si>
  <si>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</si>
  <si>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</si>
  <si>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</si>
  <si>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</si>
  <si>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</si>
  <si>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</si>
  <si>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</si>
  <si>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</si>
  <si>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</si>
  <si>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</si>
  <si>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</si>
  <si>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</si>
  <si>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</si>
  <si>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</si>
  <si>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</si>
  <si>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</si>
  <si>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</si>
  <si>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</si>
  <si>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</si>
  <si>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</si>
  <si>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</si>
  <si>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</si>
  <si>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</si>
  <si>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</si>
  <si>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</si>
  <si>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</si>
  <si>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</si>
  <si>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</si>
  <si>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</si>
  <si>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</si>
  <si>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</si>
  <si>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</si>
  <si>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</si>
  <si>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</si>
  <si>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</si>
  <si>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</si>
  <si>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</si>
  <si>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</si>
  <si>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</si>
  <si>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</si>
  <si>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</si>
  <si>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</si>
  <si>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</si>
  <si>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</si>
  <si>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</si>
  <si>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</si>
  <si>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</si>
  <si>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</si>
  <si>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</si>
  <si>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</si>
  <si>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</si>
  <si>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</si>
  <si>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</si>
  <si>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</si>
  <si>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</si>
  <si>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</si>
  <si>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</si>
  <si>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</si>
  <si>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</si>
  <si>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</si>
  <si>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</si>
  <si>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</si>
  <si>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</si>
  <si>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</si>
  <si>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</si>
  <si>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</si>
  <si>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</si>
  <si>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</si>
  <si>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</si>
  <si>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</si>
  <si>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</si>
  <si>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</si>
  <si>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</si>
  <si>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</si>
  <si>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</si>
  <si>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</si>
  <si>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</si>
  <si>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</si>
  <si>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</si>
  <si>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</si>
  <si>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</si>
  <si>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</si>
  <si>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</si>
  <si>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</si>
  <si>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</si>
  <si>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</si>
  <si>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</si>
  <si>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</si>
  <si>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</si>
  <si>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</si>
  <si>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</si>
  <si>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</si>
  <si>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</si>
  <si>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</si>
  <si>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</si>
  <si>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</si>
  <si>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</si>
  <si>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</si>
  <si>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</si>
  <si>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</si>
  <si>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</si>
  <si>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</si>
  <si>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</si>
  <si>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</si>
  <si>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</si>
  <si>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</si>
  <si>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</si>
  <si>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</si>
  <si>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</si>
  <si>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</si>
  <si>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</si>
  <si>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</si>
  <si>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</si>
  <si>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</si>
  <si>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</si>
  <si>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</si>
  <si>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</si>
  <si>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</si>
  <si>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</si>
  <si>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</si>
  <si>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</si>
  <si>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</si>
  <si>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</si>
  <si>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</si>
  <si>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</si>
  <si>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</si>
  <si>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</si>
  <si>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</si>
  <si>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</si>
  <si>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</si>
  <si>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</si>
  <si>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</si>
  <si>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</si>
  <si>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</si>
  <si>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</si>
  <si>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</si>
  <si>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</si>
  <si>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</si>
  <si>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</si>
  <si>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</si>
  <si>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</si>
  <si>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</si>
  <si>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</si>
  <si>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</si>
  <si>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</si>
  <si>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</si>
  <si>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</si>
  <si>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</si>
  <si>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</si>
  <si>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</si>
  <si>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</si>
  <si>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</si>
  <si>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</si>
  <si>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</si>
  <si>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</si>
  <si>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</si>
  <si>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</si>
  <si>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</si>
  <si>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</si>
  <si>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</si>
  <si>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</si>
  <si>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</si>
  <si>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</si>
  <si>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</si>
  <si>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</si>
  <si>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</si>
  <si>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</si>
  <si>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</si>
  <si>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</si>
  <si>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</si>
  <si>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</si>
  <si>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</si>
  <si>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</si>
  <si>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</si>
  <si>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</si>
  <si>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</si>
  <si>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</si>
  <si>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</si>
  <si>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</si>
  <si>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</si>
  <si>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</si>
  <si>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</si>
  <si>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</si>
  <si>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</si>
  <si>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</si>
  <si>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</si>
  <si>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</si>
  <si>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</si>
  <si>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</si>
  <si>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</si>
  <si>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</si>
  <si>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</si>
  <si>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</si>
  <si>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</si>
  <si>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</si>
  <si>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</si>
  <si>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</si>
  <si>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</si>
  <si>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</si>
  <si>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</si>
  <si>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</si>
  <si>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</si>
  <si>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</si>
  <si>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</si>
  <si>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</si>
  <si>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</si>
  <si>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</si>
  <si>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</si>
  <si>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</si>
  <si>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</si>
  <si>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</si>
  <si>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</si>
  <si>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</si>
  <si>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</si>
  <si>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</si>
  <si>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</si>
  <si>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</si>
  <si>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</si>
  <si>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</si>
  <si>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</si>
  <si>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</si>
  <si>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</si>
  <si>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</si>
  <si>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</si>
  <si>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</si>
  <si>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</si>
  <si>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</si>
  <si>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</si>
  <si>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</si>
  <si>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</si>
  <si>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</si>
  <si>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</si>
  <si>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</si>
  <si>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</si>
  <si>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</si>
  <si>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</si>
  <si>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</si>
  <si>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</si>
  <si>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</si>
  <si>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</si>
  <si>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</si>
  <si>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</si>
  <si>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</si>
  <si>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</si>
  <si>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</si>
  <si>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</si>
  <si>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</si>
  <si>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</si>
  <si>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</si>
  <si>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</si>
  <si>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</si>
  <si>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</si>
  <si>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</si>
  <si>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</si>
  <si>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</si>
  <si>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</si>
  <si>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</si>
  <si>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</si>
  <si>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</si>
  <si>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</si>
  <si>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</si>
  <si>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</si>
  <si>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</si>
  <si>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</si>
  <si>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</si>
  <si>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</si>
  <si>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</si>
  <si>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</si>
  <si>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</si>
  <si>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</si>
  <si>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</si>
  <si>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</si>
  <si>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</si>
  <si>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</si>
  <si>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</si>
  <si>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</si>
  <si>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</si>
  <si>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</si>
  <si>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</si>
  <si>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</si>
  <si>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</si>
  <si>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</si>
  <si>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</si>
  <si>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</si>
  <si>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</si>
  <si>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</si>
  <si>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</si>
  <si>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</si>
  <si>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</si>
  <si>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</si>
  <si>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</si>
  <si>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</si>
  <si>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</si>
  <si>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</si>
  <si>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</si>
  <si>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</si>
  <si>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</si>
  <si>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</si>
  <si>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</si>
  <si>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</si>
  <si>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</si>
  <si>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</si>
  <si>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</si>
  <si>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</si>
  <si>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</si>
  <si>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</si>
  <si>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</si>
  <si>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</si>
  <si>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</si>
  <si>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</si>
  <si>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</si>
  <si>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</si>
  <si>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</si>
  <si>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</si>
  <si>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</si>
  <si>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</si>
  <si>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</si>
  <si>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</si>
  <si>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</si>
  <si>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</si>
  <si>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</si>
  <si>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</si>
  <si>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</si>
  <si>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</si>
  <si>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</si>
  <si>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</si>
  <si>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</si>
  <si>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</si>
  <si>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</si>
  <si>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</si>
  <si>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</si>
  <si>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</si>
  <si>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</si>
  <si>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</si>
  <si>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</si>
  <si>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</si>
  <si>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</si>
  <si>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</si>
  <si>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</si>
  <si>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</si>
  <si>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</si>
  <si>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</si>
  <si>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</si>
  <si>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</si>
  <si>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</si>
  <si>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</si>
  <si>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</si>
  <si>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</si>
  <si>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</si>
  <si>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</si>
  <si>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</si>
  <si>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</si>
  <si>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</si>
  <si>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</si>
  <si>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</si>
  <si>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</si>
  <si>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</si>
  <si>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</si>
  <si>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</si>
  <si>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</si>
  <si>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</si>
  <si>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</si>
  <si>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</si>
  <si>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</si>
  <si>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</si>
  <si>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</si>
  <si>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</si>
  <si>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</si>
  <si>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</si>
  <si>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</si>
  <si>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</si>
  <si>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</si>
  <si>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</si>
  <si>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</si>
  <si>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</si>
  <si>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</si>
  <si>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</si>
  <si>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</si>
  <si>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</si>
  <si>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</si>
  <si>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</si>
  <si>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</si>
  <si>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</si>
  <si>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</si>
  <si>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</si>
  <si>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</si>
  <si>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</si>
  <si>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</si>
  <si>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</si>
  <si>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</si>
  <si>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</si>
  <si>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</si>
  <si>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</si>
  <si>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</si>
  <si>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</si>
  <si>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</si>
  <si>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</si>
  <si>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</si>
  <si>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</si>
  <si>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</si>
  <si>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</si>
  <si>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</si>
  <si>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</si>
  <si>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</si>
  <si>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</si>
  <si>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</si>
  <si>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</si>
  <si>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</si>
  <si>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</si>
  <si>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</si>
  <si>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</si>
  <si>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</si>
  <si>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</si>
  <si>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</si>
  <si>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</si>
  <si>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</si>
  <si>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</si>
  <si>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</si>
  <si>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</si>
  <si>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</si>
  <si>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</si>
  <si>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</si>
  <si>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</si>
  <si>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</si>
  <si>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</si>
  <si>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</si>
  <si>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</si>
  <si>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</si>
  <si>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</si>
  <si>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</si>
  <si>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</si>
  <si>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</si>
  <si>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</si>
  <si>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</si>
  <si>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</si>
  <si>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</si>
  <si>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</si>
  <si>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</si>
  <si>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</si>
  <si>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</si>
  <si>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</si>
  <si>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</si>
  <si>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</si>
  <si>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</si>
  <si>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</si>
  <si>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</si>
  <si>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</si>
  <si>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</si>
  <si>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</si>
  <si>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</si>
  <si>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</si>
  <si>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</si>
  <si>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</si>
  <si>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</si>
  <si>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</si>
  <si>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</si>
  <si>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</si>
  <si>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</si>
  <si>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</si>
  <si>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</si>
  <si>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</si>
  <si>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</si>
  <si>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</si>
  <si>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</si>
  <si>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</si>
  <si>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</si>
  <si>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</si>
  <si>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</si>
  <si>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</si>
  <si>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</si>
  <si>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</si>
  <si>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</si>
  <si>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</si>
  <si>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</si>
  <si>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</si>
  <si>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</si>
  <si>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</si>
  <si>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</si>
  <si>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</si>
  <si>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</si>
  <si>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</si>
  <si>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</si>
  <si>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</si>
  <si>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</si>
  <si>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</si>
  <si>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</si>
  <si>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</si>
  <si>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</si>
  <si>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</si>
  <si>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</si>
  <si>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</si>
  <si>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</si>
  <si>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</si>
  <si>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</si>
  <si>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</si>
  <si>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</si>
  <si>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</si>
  <si>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</si>
  <si>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</si>
  <si>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</si>
  <si>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</si>
  <si>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</si>
  <si>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</si>
  <si>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</si>
  <si>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</si>
  <si>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</si>
  <si>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</si>
  <si>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</si>
  <si>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</si>
  <si>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</si>
  <si>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</si>
  <si>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</si>
  <si>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</si>
  <si>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</si>
  <si>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</si>
  <si>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</si>
  <si>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</si>
  <si>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</si>
  <si>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</si>
  <si>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</si>
  <si>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</si>
  <si>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</si>
  <si>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</si>
  <si>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</si>
  <si>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</si>
  <si>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</si>
  <si>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</si>
  <si>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</si>
  <si>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</si>
  <si>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</si>
  <si>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</si>
  <si>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</si>
  <si>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</si>
  <si>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</si>
  <si>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</si>
  <si>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</si>
  <si>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</si>
  <si>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</si>
  <si>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</si>
  <si>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</si>
  <si>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</si>
  <si>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</si>
  <si>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</si>
  <si>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</si>
  <si>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</si>
  <si>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</si>
  <si>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</si>
  <si>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</si>
  <si>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</si>
  <si>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</si>
  <si>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</si>
  <si>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</si>
  <si>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</si>
  <si>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</si>
  <si>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</si>
  <si>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</si>
  <si>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</si>
  <si>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</si>
  <si>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</si>
  <si>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</si>
  <si>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</si>
  <si>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</si>
  <si>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</si>
  <si>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</si>
  <si>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</si>
  <si>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</si>
  <si>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</si>
  <si>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</si>
  <si>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</si>
  <si>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</si>
  <si>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</si>
  <si>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</si>
  <si>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</si>
  <si>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</si>
  <si>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</si>
  <si>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</si>
  <si>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</si>
  <si>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</si>
  <si>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</si>
  <si>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</si>
  <si>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</si>
  <si>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</si>
  <si>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</si>
  <si>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</si>
  <si>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</si>
  <si>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</si>
  <si>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</si>
  <si>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</si>
  <si>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</si>
  <si>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</si>
  <si>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</si>
  <si>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</si>
  <si>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</si>
  <si>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</si>
  <si>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</si>
  <si>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</si>
  <si>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</si>
  <si>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</si>
  <si>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</si>
  <si>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</si>
  <si>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</si>
  <si>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</si>
  <si>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</si>
  <si>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</si>
  <si>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</si>
  <si>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</si>
  <si>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</si>
  <si>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</si>
  <si>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</si>
  <si>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</si>
  <si>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</si>
  <si>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</si>
  <si>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</si>
  <si>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</si>
  <si>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</si>
  <si>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</si>
  <si>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</si>
  <si>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</si>
  <si>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</si>
  <si>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</si>
  <si>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</si>
  <si>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</si>
  <si>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</si>
  <si>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</si>
  <si>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</si>
  <si>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</si>
  <si>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</si>
  <si>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</si>
  <si>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</si>
  <si>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</si>
  <si>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</si>
  <si>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</si>
  <si>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</si>
  <si>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</si>
  <si>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</si>
  <si>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</si>
  <si>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</si>
  <si>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</si>
  <si>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</si>
  <si>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</si>
  <si>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</si>
  <si>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</si>
  <si>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</si>
  <si>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</si>
  <si>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</si>
  <si>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</si>
  <si>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</si>
  <si>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</si>
  <si>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</si>
  <si>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</si>
  <si>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</si>
  <si>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</si>
  <si>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</si>
  <si>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</si>
  <si>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</si>
  <si>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</si>
  <si>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</si>
  <si>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</si>
  <si>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</si>
  <si>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</si>
  <si>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</si>
  <si>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</si>
  <si>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</si>
  <si>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</si>
  <si>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</si>
  <si>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</si>
  <si>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</si>
  <si>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</si>
  <si>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</si>
  <si>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</si>
  <si>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</si>
  <si>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</si>
  <si>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</si>
  <si>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</si>
  <si>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</si>
  <si>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</si>
  <si>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</si>
  <si>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</si>
  <si>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</si>
  <si>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</si>
  <si>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</si>
  <si>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</si>
  <si>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</si>
  <si>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</si>
  <si>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</si>
  <si>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</si>
  <si>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</si>
  <si>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</si>
  <si>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</si>
  <si>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</si>
  <si>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</si>
  <si>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</si>
  <si>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</si>
  <si>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</si>
  <si>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</si>
  <si>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</si>
  <si>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</si>
  <si>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</si>
  <si>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</si>
  <si>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</si>
  <si>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</si>
  <si>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</si>
  <si>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</si>
  <si>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</si>
  <si>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</si>
  <si>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</si>
  <si>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</si>
  <si>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</si>
  <si>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</si>
  <si>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</si>
  <si>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</si>
  <si>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</si>
  <si>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</si>
  <si>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</si>
  <si>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</si>
  <si>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</si>
  <si>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</si>
  <si>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</si>
  <si>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</si>
  <si>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</si>
  <si>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</si>
  <si>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</si>
  <si>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</si>
  <si>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</si>
  <si>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</si>
  <si>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</si>
  <si>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</si>
  <si>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</si>
  <si>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</si>
  <si>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</si>
  <si>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</si>
  <si>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</si>
  <si>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</si>
  <si>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</si>
  <si>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</si>
  <si>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</si>
  <si>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</si>
  <si>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</si>
  <si>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</si>
  <si>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</si>
  <si>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</si>
  <si>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</si>
  <si>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</si>
  <si>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</si>
  <si>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</si>
  <si>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</si>
  <si>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</si>
  <si>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</si>
  <si>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</si>
  <si>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</si>
  <si>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</si>
  <si>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</si>
  <si>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</si>
  <si>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</si>
  <si>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</si>
  <si>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</si>
  <si>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</si>
  <si>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</si>
  <si>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</si>
  <si>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</si>
  <si>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</si>
  <si>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</si>
  <si>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</si>
  <si>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</si>
  <si>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</si>
  <si>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</si>
  <si>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</si>
  <si>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</si>
  <si>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</si>
  <si>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</si>
  <si>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</si>
  <si>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</si>
  <si>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</si>
  <si>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</si>
  <si>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</si>
  <si>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</si>
  <si>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</si>
  <si>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</si>
  <si>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</si>
  <si>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</si>
  <si>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</si>
  <si>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</si>
  <si>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</si>
  <si>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</si>
  <si>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</si>
  <si>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</si>
  <si>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</si>
  <si>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</si>
  <si>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</si>
  <si>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</si>
  <si>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</si>
  <si>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</si>
  <si>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</si>
  <si>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</si>
  <si>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</si>
  <si>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</si>
  <si>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</si>
  <si>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</si>
  <si>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</si>
  <si>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</si>
  <si>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</si>
  <si>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</si>
  <si>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</si>
  <si>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</si>
  <si>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</si>
  <si>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</si>
  <si>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</si>
  <si>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</si>
  <si>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</si>
  <si>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</si>
  <si>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</si>
  <si>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</si>
  <si>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</si>
  <si>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</si>
  <si>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</si>
  <si>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</si>
  <si>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</si>
  <si>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</si>
  <si>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</si>
  <si>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</si>
  <si>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</si>
  <si>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</si>
  <si>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</si>
  <si>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</si>
  <si>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</si>
  <si>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</si>
  <si>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</si>
  <si>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</si>
  <si>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</si>
  <si>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</si>
  <si>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</si>
  <si>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</si>
  <si>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</si>
  <si>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</si>
  <si>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</si>
  <si>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</si>
  <si>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</si>
  <si>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</si>
  <si>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</si>
  <si>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</si>
  <si>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</si>
  <si>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</si>
  <si>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</si>
  <si>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</si>
  <si>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</si>
  <si>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</si>
  <si>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</si>
  <si>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</si>
  <si>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</si>
  <si>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</si>
  <si>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</si>
  <si>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</si>
  <si>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</si>
  <si>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</si>
  <si>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</si>
  <si>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</si>
  <si>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</si>
  <si>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</si>
  <si>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</si>
  <si>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</si>
  <si>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</si>
  <si>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</si>
  <si>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</si>
  <si>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</si>
  <si>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</si>
  <si>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</si>
  <si>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</si>
  <si>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</si>
  <si>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</si>
  <si>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</si>
  <si>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</si>
  <si>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</si>
  <si>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</si>
  <si>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</si>
  <si>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</si>
  <si>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</si>
  <si>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</si>
  <si>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</si>
  <si>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</si>
  <si>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</si>
  <si>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</si>
  <si>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</si>
  <si>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</si>
  <si>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</si>
  <si>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</si>
  <si>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</si>
  <si>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</si>
  <si>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</si>
  <si>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</si>
  <si>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</si>
  <si>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</si>
  <si>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</si>
  <si>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</si>
  <si>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</si>
  <si>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</si>
  <si>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</si>
  <si>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</si>
  <si>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</si>
  <si>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</si>
  <si>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</si>
  <si>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</si>
  <si>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</si>
  <si>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</si>
  <si>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</si>
  <si>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</si>
  <si>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</si>
  <si>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</si>
  <si>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</si>
  <si>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</si>
  <si>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</si>
  <si>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</si>
  <si>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</si>
  <si>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</si>
  <si>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</si>
  <si>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</si>
  <si>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</si>
  <si>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</si>
  <si>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</si>
  <si>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</si>
  <si>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</si>
  <si>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</si>
  <si>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</si>
  <si>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</si>
  <si>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</si>
  <si>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</si>
  <si>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</si>
  <si>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</si>
  <si>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</si>
  <si>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</si>
  <si>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</si>
  <si>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</si>
  <si>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</si>
  <si>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</si>
  <si>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</si>
  <si>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</si>
  <si>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</si>
  <si>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</si>
  <si>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</si>
  <si>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</si>
  <si>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</si>
  <si>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</si>
  <si>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</si>
  <si>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</si>
  <si>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</si>
  <si>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</si>
  <si>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</si>
  <si>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</si>
  <si>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</si>
  <si>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</si>
  <si>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</si>
  <si>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</si>
  <si>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</si>
  <si>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</si>
  <si>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</si>
  <si>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</si>
  <si>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</si>
  <si>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</si>
  <si>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</si>
  <si>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</si>
  <si>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</si>
  <si>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</si>
  <si>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</si>
  <si>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</si>
  <si>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</si>
  <si>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</si>
  <si>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</si>
  <si>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</si>
  <si>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</si>
  <si>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</si>
  <si>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</si>
  <si>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</si>
  <si>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</si>
  <si>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</si>
  <si>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</si>
  <si>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</si>
  <si>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</si>
  <si>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</si>
  <si>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</si>
  <si>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</si>
  <si>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</si>
  <si>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</si>
  <si>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</si>
  <si>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</si>
  <si>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</si>
  <si>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</si>
  <si>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</si>
  <si>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</si>
  <si>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</si>
  <si>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</si>
  <si>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</si>
  <si>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</si>
  <si>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</si>
  <si>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</si>
  <si>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</si>
  <si>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</si>
  <si>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</si>
  <si>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</si>
  <si>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</si>
  <si>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</si>
  <si>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</si>
  <si>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</si>
  <si>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</si>
  <si>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</si>
  <si>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</si>
  <si>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</si>
  <si>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</si>
  <si>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</si>
  <si>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</si>
  <si>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</si>
  <si>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</si>
  <si>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</si>
  <si>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</si>
  <si>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</si>
  <si>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</si>
  <si>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</si>
  <si>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</si>
  <si>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</si>
  <si>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</si>
  <si>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</si>
  <si>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</si>
  <si>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</si>
  <si>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</si>
  <si>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</si>
  <si>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</si>
  <si>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</si>
  <si>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</si>
  <si>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</si>
  <si>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</si>
  <si>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</si>
  <si>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</si>
  <si>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</si>
  <si>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</si>
  <si>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</si>
  <si>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</si>
  <si>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</si>
  <si>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</si>
  <si>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</si>
  <si>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</si>
  <si>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</si>
  <si>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</si>
  <si>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</si>
  <si>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</si>
  <si>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</si>
  <si>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</si>
  <si>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</si>
  <si>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</si>
  <si>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</si>
  <si>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</si>
  <si>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</si>
  <si>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</si>
  <si>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</si>
  <si>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</si>
  <si>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</si>
  <si>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</si>
  <si>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</si>
  <si>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</si>
  <si>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</si>
  <si>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</si>
  <si>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</si>
  <si>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</si>
  <si>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</si>
  <si>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</si>
  <si>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</si>
  <si>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</si>
  <si>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</si>
  <si>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</si>
  <si>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</si>
  <si>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</si>
  <si>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</si>
  <si>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</si>
  <si>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</si>
  <si>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</si>
  <si>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</si>
  <si>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</si>
  <si>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</si>
  <si>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</si>
  <si>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</si>
  <si>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</si>
  <si>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</si>
  <si>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</si>
  <si>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</si>
  <si>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</si>
  <si>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</si>
  <si>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</si>
  <si>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</si>
  <si>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</si>
  <si>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</si>
  <si>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</si>
  <si>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</si>
  <si>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</si>
  <si>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</si>
  <si>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</si>
  <si>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</si>
  <si>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</si>
  <si>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</si>
  <si>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</si>
  <si>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</si>
  <si>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</si>
  <si>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</si>
  <si>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</si>
  <si>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</si>
  <si>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</si>
  <si>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</si>
  <si>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</si>
  <si>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</si>
  <si>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</si>
  <si>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</si>
  <si>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</si>
  <si>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</si>
  <si>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</si>
  <si>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</si>
  <si>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</si>
  <si>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</si>
  <si>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</si>
  <si>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</si>
  <si>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</si>
  <si>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</si>
  <si>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</si>
  <si>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</si>
  <si>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</si>
  <si>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</si>
  <si>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</si>
  <si>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</si>
  <si>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</si>
  <si>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</si>
  <si>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</si>
  <si>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</si>
  <si>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</si>
  <si>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</si>
  <si>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</si>
  <si>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</si>
  <si>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</si>
  <si>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</si>
  <si>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</si>
  <si>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</si>
  <si>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</si>
  <si>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</si>
  <si>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</si>
  <si>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</si>
  <si>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</si>
  <si>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</si>
  <si>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</si>
  <si>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</si>
  <si>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</si>
  <si>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</si>
  <si>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</si>
  <si>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</si>
  <si>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</si>
  <si>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</si>
  <si>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</si>
  <si>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</si>
  <si>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</si>
  <si>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</si>
  <si>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</si>
  <si>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</si>
  <si>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</si>
  <si>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</si>
  <si>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</si>
  <si>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</si>
  <si>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</si>
  <si>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</si>
  <si>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</si>
  <si>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</si>
  <si>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</si>
  <si>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</si>
  <si>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</si>
  <si>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</si>
  <si>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</si>
  <si>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</si>
  <si>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</si>
  <si>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</si>
  <si>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</si>
  <si>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</si>
  <si>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</si>
  <si>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</si>
  <si>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</si>
  <si>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</si>
  <si>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</si>
  <si>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</si>
  <si>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</si>
  <si>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</si>
  <si>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</si>
  <si>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</si>
  <si>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</si>
  <si>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</si>
  <si>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</si>
  <si>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</si>
  <si>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</si>
  <si>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</si>
  <si>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</si>
  <si>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</si>
  <si>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</si>
  <si>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</si>
  <si>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</si>
  <si>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</si>
  <si>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</si>
  <si>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</si>
  <si>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</si>
  <si>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</si>
  <si>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</si>
  <si>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</si>
  <si>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</si>
  <si>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</si>
  <si>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</si>
  <si>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</si>
  <si>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</si>
  <si>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</si>
  <si>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</si>
  <si>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</si>
  <si>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</si>
  <si>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</si>
  <si>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</si>
  <si>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</si>
  <si>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</si>
  <si>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</si>
  <si>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</si>
  <si>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</si>
  <si>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</si>
  <si>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</si>
  <si>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</si>
  <si>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</si>
  <si>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</si>
  <si>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</si>
  <si>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</si>
  <si>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</si>
  <si>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</si>
  <si>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</si>
  <si>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</si>
  <si>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</si>
  <si>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</si>
  <si>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</si>
  <si>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</si>
  <si>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</si>
  <si>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</si>
  <si>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</si>
  <si>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</si>
  <si>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</si>
  <si>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</si>
  <si>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</si>
  <si>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</si>
  <si>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</si>
  <si>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</si>
  <si>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</si>
  <si>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</si>
  <si>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</si>
  <si>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</si>
  <si>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</si>
  <si>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</si>
  <si>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</si>
  <si>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</si>
  <si>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</si>
  <si>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</si>
  <si>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</si>
  <si>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</si>
  <si>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</si>
  <si>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</si>
  <si>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</si>
  <si>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</si>
  <si>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</si>
  <si>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</si>
  <si>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</si>
  <si>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</si>
  <si>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</si>
  <si>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</si>
  <si>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</si>
  <si>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</si>
  <si>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</si>
  <si>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</si>
  <si>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</si>
  <si>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</si>
  <si>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</si>
  <si>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</si>
  <si>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</si>
  <si>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</si>
  <si>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</si>
  <si>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</si>
  <si>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</si>
  <si>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</si>
  <si>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</si>
  <si>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</si>
  <si>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</si>
  <si>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</si>
  <si>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</si>
  <si>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</si>
  <si>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</si>
  <si>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</si>
  <si>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</si>
  <si>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</si>
  <si>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</si>
  <si>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</si>
  <si>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</si>
  <si>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</si>
  <si>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</si>
  <si>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</si>
  <si>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</si>
  <si>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</si>
  <si>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</si>
  <si>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</si>
  <si>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</si>
  <si>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</si>
  <si>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</si>
  <si>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</si>
  <si>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</si>
  <si>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</si>
  <si>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</si>
  <si>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</si>
  <si>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</si>
  <si>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</si>
  <si>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</si>
  <si>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</si>
  <si>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</si>
  <si>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</si>
  <si>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</si>
  <si>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</si>
  <si>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</si>
  <si>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</si>
  <si>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</si>
  <si>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</si>
  <si>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</si>
  <si>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</si>
  <si>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</si>
  <si>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</si>
  <si>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</si>
  <si>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</si>
  <si>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</si>
  <si>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</si>
  <si>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</si>
  <si>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</si>
  <si>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</si>
  <si>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</si>
  <si>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</si>
  <si>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</si>
  <si>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</si>
  <si>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</si>
  <si>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</si>
  <si>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</si>
  <si>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</si>
  <si>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</si>
  <si>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</si>
  <si>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</si>
  <si>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</si>
  <si>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</si>
  <si>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</si>
  <si>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</si>
  <si>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</si>
  <si>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</si>
  <si>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</si>
  <si>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</si>
  <si>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</si>
  <si>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</si>
  <si>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</si>
  <si>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</si>
  <si>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</si>
  <si>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</si>
  <si>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</si>
  <si>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</si>
  <si>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</si>
  <si>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</si>
  <si>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</si>
  <si>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</si>
  <si>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</si>
  <si>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</si>
  <si>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</si>
  <si>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</si>
  <si>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</si>
  <si>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</si>
  <si>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</si>
  <si>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</si>
  <si>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</si>
  <si>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</si>
  <si>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</si>
  <si>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</si>
  <si>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</si>
  <si>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</si>
  <si>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</si>
  <si>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</si>
  <si>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</si>
  <si>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</si>
  <si>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</si>
  <si>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</si>
  <si>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</si>
  <si>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</si>
  <si>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</si>
  <si>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</si>
  <si>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</si>
  <si>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</si>
  <si>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</si>
  <si>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</si>
  <si>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</si>
  <si>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</si>
  <si>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</si>
  <si>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</si>
  <si>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</si>
  <si>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</si>
  <si>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</si>
  <si>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</si>
  <si>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</si>
  <si>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</si>
  <si>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</si>
  <si>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</si>
  <si>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</si>
  <si>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</si>
  <si>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</si>
  <si>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</si>
  <si>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</si>
  <si>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</si>
  <si>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</si>
  <si>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</si>
  <si>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</si>
  <si>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</si>
  <si>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</si>
  <si>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</si>
  <si>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</si>
  <si>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</si>
  <si>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</si>
  <si>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</si>
  <si>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</si>
  <si>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</si>
  <si>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</si>
  <si>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</si>
  <si>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</si>
  <si>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</si>
  <si>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</si>
  <si>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</si>
  <si>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</si>
  <si>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</si>
  <si>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</si>
  <si>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</si>
  <si>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</si>
  <si>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</si>
  <si>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</si>
  <si>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</si>
  <si>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</si>
  <si>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</si>
  <si>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</si>
  <si>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</si>
  <si>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</si>
  <si>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</si>
  <si>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</si>
  <si>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</si>
  <si>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</si>
  <si>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</si>
  <si>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</si>
  <si>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</si>
  <si>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</si>
  <si>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</si>
  <si>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</si>
  <si>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</si>
  <si>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</si>
  <si>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</si>
  <si>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</si>
  <si>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</si>
  <si>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</si>
  <si>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</si>
  <si>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</si>
  <si>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</si>
  <si>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</si>
  <si>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</si>
  <si>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</si>
  <si>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</si>
  <si>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</si>
  <si>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</si>
  <si>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</si>
  <si>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</si>
  <si>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</si>
  <si>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</si>
  <si>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</si>
  <si>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</si>
  <si>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</si>
  <si>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</si>
  <si>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</si>
  <si>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</si>
  <si>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</si>
  <si>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</si>
  <si>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</si>
  <si>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</si>
  <si>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</si>
  <si>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</si>
  <si>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</si>
  <si>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</si>
  <si>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</si>
  <si>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</si>
  <si>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</si>
  <si>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</si>
  <si>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</si>
  <si>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</si>
  <si>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</si>
  <si>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</si>
  <si>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</si>
  <si>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</si>
  <si>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</si>
  <si>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</si>
  <si>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</si>
  <si>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</si>
  <si>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</si>
  <si>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</si>
  <si>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</si>
  <si>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</si>
  <si>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</si>
  <si>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</si>
  <si>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</si>
  <si>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</si>
  <si>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</si>
  <si>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</si>
  <si>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</si>
  <si>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</si>
  <si>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</si>
  <si>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</si>
  <si>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</si>
  <si>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</si>
  <si>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</si>
  <si>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</si>
  <si>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</si>
  <si>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</si>
  <si>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</si>
  <si>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</si>
  <si>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</si>
  <si>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</si>
  <si>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</si>
  <si>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</si>
  <si>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</si>
  <si>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</si>
  <si>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</si>
  <si>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</si>
  <si>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</si>
  <si>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</si>
  <si>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</si>
  <si>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</si>
  <si>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</si>
  <si>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</si>
  <si>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</si>
  <si>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</si>
  <si>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</si>
  <si>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</si>
  <si>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</si>
  <si>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</si>
  <si>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</si>
  <si>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</si>
  <si>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</si>
  <si>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</si>
  <si>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</si>
  <si>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</si>
  <si>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</si>
  <si>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</si>
  <si>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</si>
  <si>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</si>
  <si>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</si>
  <si>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</si>
  <si>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</si>
  <si>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</si>
  <si>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</si>
  <si>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</si>
  <si>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</si>
  <si>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</si>
  <si>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</si>
  <si>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</si>
  <si>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</si>
  <si>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</si>
  <si>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</si>
  <si>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</si>
  <si>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</si>
  <si>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</si>
  <si>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</si>
  <si>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</si>
  <si>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</si>
  <si>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</si>
  <si>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</si>
  <si>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</si>
  <si>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</si>
  <si>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</si>
  <si>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</si>
  <si>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</si>
  <si>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</si>
  <si>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</si>
  <si>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</si>
  <si>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</si>
  <si>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</si>
  <si>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</si>
  <si>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</si>
  <si>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</si>
  <si>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</si>
  <si>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</si>
  <si>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</si>
  <si>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</si>
  <si>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</si>
  <si>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</si>
  <si>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</si>
  <si>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</si>
  <si>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</si>
  <si>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</si>
  <si>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</si>
  <si>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</si>
  <si>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</si>
  <si>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</si>
  <si>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</si>
  <si>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</si>
  <si>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</si>
  <si>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</si>
  <si>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</si>
  <si>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</si>
  <si>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</si>
  <si>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</si>
  <si>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</si>
  <si>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</si>
  <si>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</si>
  <si>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</si>
  <si>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</si>
  <si>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</si>
  <si>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</si>
  <si>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</si>
  <si>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</si>
  <si>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</si>
  <si>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</si>
  <si>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</si>
  <si>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</si>
  <si>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</si>
  <si>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</si>
  <si>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</si>
  <si>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</si>
  <si>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</si>
  <si>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</si>
  <si>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</si>
  <si>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</si>
  <si>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</si>
  <si>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</si>
  <si>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</si>
  <si>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</si>
  <si>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</si>
  <si>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</si>
  <si>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</si>
  <si>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</si>
  <si>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</si>
  <si>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</si>
  <si>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</si>
  <si>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</si>
  <si>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</si>
  <si>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</si>
  <si>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</si>
  <si>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</si>
  <si>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</si>
  <si>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</si>
  <si>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</si>
  <si>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</si>
  <si>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</si>
  <si>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</si>
  <si>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</si>
  <si>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</si>
  <si>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</si>
  <si>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</si>
  <si>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</si>
  <si>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</si>
  <si>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</si>
  <si>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</si>
  <si>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</si>
  <si>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</si>
  <si>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</si>
  <si>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</si>
  <si>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</si>
  <si>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</si>
  <si>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</si>
  <si>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</si>
  <si>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</si>
  <si>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</si>
  <si>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</si>
  <si>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</si>
  <si>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</si>
  <si>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</si>
  <si>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</si>
  <si>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</si>
  <si>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</si>
  <si>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</si>
  <si>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</si>
  <si>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</si>
  <si>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</si>
  <si>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</si>
  <si>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</si>
  <si>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</si>
  <si>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</si>
  <si>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</si>
  <si>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</si>
  <si>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</si>
  <si>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</si>
  <si>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</si>
  <si>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</si>
  <si>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</si>
  <si>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</si>
  <si>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</si>
  <si>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</si>
  <si>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</si>
  <si>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</si>
  <si>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</si>
  <si>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</si>
  <si>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</si>
  <si>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</si>
  <si>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</si>
  <si>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</si>
  <si>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</si>
  <si>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</si>
  <si>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</si>
  <si>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</si>
  <si>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</si>
  <si>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</si>
  <si>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</si>
  <si>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</si>
  <si>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</si>
  <si>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</si>
  <si>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</si>
  <si>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</si>
  <si>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</si>
  <si>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</si>
  <si>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</si>
  <si>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</si>
  <si>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</si>
  <si>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</si>
  <si>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</si>
  <si>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</si>
  <si>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</si>
  <si>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</si>
  <si>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</si>
  <si>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</si>
  <si>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</si>
  <si>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</si>
  <si>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</si>
  <si>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</si>
  <si>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</si>
  <si>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</si>
  <si>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</si>
  <si>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</si>
  <si>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</si>
  <si>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</si>
  <si>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</si>
  <si>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</si>
  <si>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</si>
  <si>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</si>
  <si>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</si>
  <si>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</si>
  <si>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</si>
  <si>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</si>
  <si>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</si>
  <si>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</si>
  <si>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</si>
  <si>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</si>
  <si>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</si>
  <si>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</si>
  <si>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</si>
  <si>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</si>
  <si>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</si>
  <si>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</si>
  <si>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</si>
  <si>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</si>
  <si>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</si>
  <si>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</si>
  <si>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</si>
  <si>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</si>
  <si>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</si>
  <si>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</si>
  <si>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</si>
  <si>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</si>
  <si>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</si>
  <si>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</si>
  <si>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</si>
  <si>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</si>
  <si>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</si>
  <si>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</si>
  <si>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</si>
  <si>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</si>
  <si>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</si>
  <si>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</si>
  <si>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</si>
  <si>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</si>
  <si>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</si>
  <si>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</si>
  <si>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</si>
  <si>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</si>
  <si>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</si>
  <si>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</si>
  <si>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</si>
  <si>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</si>
  <si>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</si>
  <si>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</si>
  <si>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</si>
  <si>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</si>
  <si>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</si>
  <si>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</si>
  <si>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</si>
  <si>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</si>
  <si>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</si>
  <si>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</si>
  <si>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</si>
  <si>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</si>
  <si>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</si>
  <si>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</si>
  <si>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</si>
  <si>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</si>
  <si>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</si>
  <si>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</si>
  <si>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</si>
  <si>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</si>
  <si>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</si>
  <si>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</si>
  <si>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</si>
  <si>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</si>
  <si>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</si>
  <si>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</si>
  <si>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</si>
  <si>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</si>
  <si>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</si>
  <si>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</si>
  <si>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</si>
  <si>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</si>
  <si>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</si>
  <si>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</si>
  <si>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</si>
  <si>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</si>
  <si>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</si>
  <si>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</si>
  <si>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</si>
  <si>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</si>
  <si>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</si>
  <si>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</si>
  <si>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</si>
  <si>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</si>
  <si>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</si>
  <si>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</si>
  <si>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</si>
  <si>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</si>
  <si>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</si>
  <si>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</si>
  <si>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</si>
  <si>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</si>
  <si>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</si>
  <si>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</si>
  <si>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</si>
  <si>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</si>
  <si>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</si>
  <si>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</si>
  <si>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</si>
  <si>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</si>
  <si>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</si>
  <si>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</si>
  <si>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</si>
  <si>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</si>
  <si>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</si>
  <si>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</si>
  <si>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</si>
  <si>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</si>
  <si>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</si>
  <si>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</si>
  <si>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</si>
  <si>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</si>
  <si>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</si>
  <si>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</si>
  <si>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</si>
  <si>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</si>
  <si>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</si>
  <si>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</si>
  <si>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</si>
  <si>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</si>
  <si>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</si>
  <si>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</si>
  <si>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</si>
  <si>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</si>
  <si>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</si>
  <si>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</si>
  <si>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</si>
  <si>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</si>
  <si>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</si>
  <si>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</si>
  <si>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</si>
  <si>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</si>
  <si>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</si>
  <si>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</si>
  <si>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</si>
  <si>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</si>
  <si>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</si>
  <si>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</si>
  <si>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</si>
  <si>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</si>
  <si>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</si>
  <si>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</si>
  <si>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</si>
  <si>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</si>
  <si>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</si>
  <si>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</si>
  <si>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</si>
  <si>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</si>
  <si>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</si>
  <si>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</si>
  <si>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</si>
  <si>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</si>
  <si>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</si>
  <si>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</si>
  <si>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</si>
  <si>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</si>
  <si>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</si>
  <si>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</si>
  <si>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</si>
  <si>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</si>
  <si>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</si>
  <si>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</si>
  <si>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</si>
  <si>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</si>
  <si>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</si>
  <si>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</si>
  <si>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</si>
  <si>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</si>
  <si>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</si>
  <si>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</si>
  <si>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</si>
  <si>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</si>
  <si>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</si>
  <si>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</si>
  <si>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</si>
  <si>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</si>
  <si>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</si>
  <si>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</si>
  <si>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</si>
  <si>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</si>
  <si>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</si>
  <si>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</si>
  <si>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</si>
  <si>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</si>
  <si>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</si>
  <si>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</si>
  <si>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</si>
  <si>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</si>
  <si>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</si>
  <si>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</si>
  <si>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</si>
  <si>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</si>
  <si>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</si>
  <si>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</si>
  <si>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</si>
  <si>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</si>
  <si>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</si>
  <si>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</si>
  <si>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</si>
  <si>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</si>
  <si>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</si>
  <si>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</si>
  <si>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</si>
  <si>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</si>
  <si>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</si>
  <si>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</si>
  <si>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</si>
  <si>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</si>
  <si>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</si>
  <si>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</si>
  <si>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</si>
  <si>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</si>
  <si>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</si>
  <si>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</si>
  <si>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</si>
  <si>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</si>
  <si>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</si>
  <si>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</si>
  <si>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</si>
  <si>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</si>
  <si>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</si>
  <si>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</si>
  <si>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</si>
  <si>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</si>
  <si>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</si>
  <si>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</si>
  <si>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</si>
  <si>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</si>
  <si>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</si>
  <si>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</si>
  <si>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</si>
  <si>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</si>
  <si>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</si>
  <si>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</si>
  <si>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</si>
  <si>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</si>
  <si>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</si>
  <si>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</si>
  <si>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</si>
  <si>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</si>
  <si>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</si>
  <si>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</si>
  <si>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</si>
  <si>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</si>
  <si>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</si>
  <si>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</si>
  <si>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</si>
  <si>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</si>
  <si>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</si>
  <si>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</si>
  <si>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</si>
  <si>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</si>
  <si>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</si>
  <si>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</si>
  <si>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</si>
  <si>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</si>
  <si>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</si>
  <si>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</si>
  <si>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</si>
  <si>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</si>
  <si>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</si>
  <si>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</si>
  <si>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</si>
  <si>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</si>
  <si>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</si>
  <si>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</si>
  <si>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</si>
  <si>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</si>
  <si>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</si>
  <si>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</si>
  <si>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</si>
  <si>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</si>
  <si>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</si>
  <si>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</si>
  <si>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</si>
  <si>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</si>
  <si>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</si>
  <si>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</si>
  <si>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</si>
  <si>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</si>
  <si>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</si>
  <si>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</si>
  <si>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</si>
  <si>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</si>
  <si>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</si>
  <si>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</si>
  <si>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</si>
  <si>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</si>
  <si>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</si>
  <si>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</si>
  <si>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</si>
  <si>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</si>
  <si>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</si>
  <si>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</si>
  <si>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</si>
  <si>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</si>
  <si>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</si>
  <si>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</si>
  <si>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</si>
  <si>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</si>
  <si>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</si>
  <si>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</si>
  <si>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</si>
  <si>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</si>
  <si>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</si>
  <si>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</si>
  <si>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</si>
  <si>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</si>
  <si>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</si>
  <si>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</si>
  <si>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</si>
  <si>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</si>
  <si>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</si>
  <si>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</si>
  <si>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</si>
  <si>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</si>
  <si>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</si>
  <si>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</si>
  <si>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</si>
  <si>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</si>
  <si>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</si>
  <si>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</si>
  <si>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</si>
  <si>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</si>
  <si>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</si>
  <si>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</si>
  <si>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</si>
  <si>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</si>
  <si>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</si>
  <si>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</si>
  <si>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</si>
  <si>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</si>
  <si>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</si>
  <si>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</si>
  <si>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</si>
  <si>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</si>
  <si>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</si>
  <si>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</si>
  <si>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</si>
  <si>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</si>
  <si>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</si>
  <si>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</si>
  <si>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</si>
  <si>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</si>
  <si>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</si>
  <si>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</si>
  <si>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</si>
  <si>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</si>
  <si>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</si>
  <si>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</si>
  <si>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</si>
  <si>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</si>
  <si>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</si>
  <si>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</si>
  <si>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</si>
  <si>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</si>
  <si>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</si>
  <si>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</si>
  <si>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</si>
  <si>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</si>
  <si>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</si>
  <si>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</si>
  <si>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</si>
  <si>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</si>
  <si>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</si>
  <si>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</si>
  <si>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</si>
  <si>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</si>
  <si>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</si>
  <si>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</si>
  <si>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</si>
  <si>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</si>
  <si>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</si>
  <si>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</si>
  <si>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</si>
  <si>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</si>
  <si>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</si>
  <si>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</si>
  <si>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</si>
  <si>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</si>
  <si>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</si>
  <si>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</si>
  <si>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</si>
  <si>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</si>
  <si>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</si>
  <si>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</si>
  <si>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</si>
  <si>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</si>
  <si>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</si>
  <si>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</si>
  <si>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</si>
  <si>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</si>
  <si>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</si>
  <si>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</si>
  <si>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</si>
  <si>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</si>
  <si>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</si>
  <si>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</si>
  <si>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</si>
  <si>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</si>
  <si>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</si>
  <si>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</si>
  <si>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</si>
  <si>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</si>
  <si>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</si>
  <si>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</si>
  <si>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</si>
  <si>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</si>
  <si>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</si>
  <si>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</si>
  <si>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</si>
  <si>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</si>
  <si>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</si>
  <si>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</si>
  <si>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</si>
  <si>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</si>
  <si>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</si>
  <si>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</si>
  <si>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</si>
  <si>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</si>
  <si>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</si>
  <si>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</si>
  <si>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</si>
  <si>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</si>
  <si>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</si>
  <si>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</si>
  <si>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</si>
  <si>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</si>
  <si>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</si>
  <si>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</si>
  <si>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</si>
  <si>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</si>
  <si>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</si>
  <si>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</si>
  <si>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</si>
  <si>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</si>
  <si>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</si>
  <si>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</si>
  <si>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</si>
  <si>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</si>
  <si>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</si>
  <si>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</si>
  <si>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</si>
  <si>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</si>
  <si>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</si>
  <si>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</si>
  <si>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</si>
  <si>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</si>
  <si>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</si>
  <si>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</si>
  <si>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</si>
  <si>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</si>
  <si>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</si>
  <si>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</si>
  <si>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</si>
  <si>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</si>
  <si>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</si>
  <si>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</si>
  <si>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</si>
  <si>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</si>
  <si>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</si>
  <si>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</si>
  <si>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</si>
  <si>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</si>
  <si>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</si>
  <si>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</si>
  <si>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</si>
  <si>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</si>
  <si>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</si>
  <si>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</si>
  <si>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</si>
  <si>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</si>
  <si>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</si>
  <si>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</si>
  <si>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</si>
  <si>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</si>
  <si>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</si>
  <si>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</si>
  <si>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</si>
  <si>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</si>
  <si>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</si>
  <si>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</si>
  <si>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</si>
  <si>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</si>
  <si>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</si>
  <si>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</si>
  <si>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</si>
  <si>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</si>
  <si>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</si>
  <si>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</si>
  <si>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</si>
  <si>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</si>
  <si>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</si>
  <si>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</si>
  <si>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</si>
  <si>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</si>
  <si>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</si>
  <si>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</si>
  <si>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</si>
  <si>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</si>
  <si>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</si>
  <si>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</si>
  <si>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</si>
  <si>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</si>
  <si>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</si>
  <si>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</si>
  <si>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</si>
  <si>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</si>
  <si>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</si>
  <si>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</si>
  <si>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</si>
  <si>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</si>
  <si>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</si>
  <si>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</si>
  <si>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</si>
  <si>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</si>
  <si>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</si>
  <si>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</si>
  <si>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</si>
  <si>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</si>
  <si>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</si>
  <si>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</si>
  <si>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</si>
  <si>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</si>
  <si>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</si>
  <si>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</si>
  <si>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</si>
  <si>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</si>
  <si>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</si>
  <si>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</si>
  <si>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</si>
  <si>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</si>
  <si>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</si>
  <si>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</si>
  <si>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</si>
  <si>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</si>
  <si>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</si>
  <si>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</si>
  <si>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</si>
  <si>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</si>
  <si>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</si>
  <si>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</si>
  <si>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</si>
  <si>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</si>
  <si>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</si>
  <si>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</si>
  <si>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</si>
  <si>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</si>
  <si>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</si>
  <si>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</si>
  <si>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</si>
  <si>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</si>
  <si>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</si>
  <si>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</si>
  <si>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</si>
  <si>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</si>
  <si>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</si>
  <si>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</si>
  <si>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</si>
  <si>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</si>
  <si>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</si>
  <si>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</si>
  <si>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</si>
  <si>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</si>
  <si>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</si>
  <si>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</si>
  <si>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</si>
  <si>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</si>
  <si>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</si>
  <si>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</si>
  <si>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</si>
  <si>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</si>
  <si>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</si>
  <si>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</si>
  <si>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</si>
  <si>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</si>
  <si>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</si>
  <si>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</si>
  <si>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</si>
  <si>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</si>
  <si>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</si>
  <si>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</si>
  <si>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</si>
  <si>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</si>
  <si>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</si>
  <si>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</si>
  <si>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</si>
  <si>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</si>
  <si>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</si>
  <si>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</si>
  <si>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</si>
  <si>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</si>
  <si>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</si>
  <si>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</si>
  <si>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</si>
  <si>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</si>
  <si>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</si>
  <si>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</si>
  <si>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</si>
  <si>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</si>
  <si>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</si>
  <si>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</si>
  <si>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</si>
  <si>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</si>
  <si>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</si>
  <si>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</si>
  <si>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</si>
  <si>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</si>
  <si>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</si>
  <si>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</si>
  <si>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</si>
  <si>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</si>
  <si>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</si>
  <si>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</si>
  <si>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</si>
  <si>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</si>
  <si>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</si>
  <si>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</si>
  <si>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</si>
  <si>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</si>
  <si>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</si>
  <si>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</si>
  <si>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</si>
  <si>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</si>
  <si>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</si>
  <si>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</si>
  <si>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</si>
  <si>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</si>
  <si>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</si>
  <si>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</si>
  <si>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</si>
  <si>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</si>
  <si>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</si>
  <si>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</si>
  <si>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</si>
  <si>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</si>
  <si>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</si>
  <si>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</si>
  <si>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</si>
  <si>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</si>
  <si>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</si>
  <si>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</si>
  <si>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</si>
  <si>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</si>
  <si>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</si>
  <si>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</si>
  <si>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</si>
  <si>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</si>
  <si>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</si>
  <si>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</si>
  <si>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</si>
  <si>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</si>
  <si>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</si>
  <si>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</si>
  <si>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</si>
  <si>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</si>
  <si>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</si>
  <si>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</si>
  <si>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</si>
  <si>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</si>
  <si>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</si>
  <si>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</si>
  <si>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</si>
  <si>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</si>
  <si>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</si>
  <si>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</si>
  <si>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</si>
  <si>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</si>
  <si>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</si>
  <si>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</si>
  <si>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</si>
  <si>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</si>
  <si>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</si>
  <si>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</si>
  <si>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</si>
  <si>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</si>
  <si>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</si>
  <si>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</si>
  <si>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</si>
  <si>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</si>
  <si>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</si>
  <si>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</si>
  <si>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</si>
  <si>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</si>
  <si>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</si>
  <si>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</si>
  <si>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</si>
  <si>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</si>
  <si>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</si>
  <si>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</si>
  <si>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</si>
  <si>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</si>
  <si>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</si>
  <si>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</si>
  <si>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</si>
  <si>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</si>
  <si>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</si>
  <si>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</si>
  <si>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</si>
  <si>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</si>
  <si>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</si>
  <si>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</si>
  <si>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</si>
  <si>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</si>
  <si>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</si>
  <si>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</si>
  <si>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</si>
  <si>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</si>
  <si>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</si>
  <si>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</si>
  <si>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</si>
  <si>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</si>
  <si>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</si>
  <si>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</si>
  <si>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</si>
  <si>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</si>
  <si>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</si>
  <si>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</si>
  <si>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</si>
  <si>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</si>
  <si>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</si>
  <si>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</si>
  <si>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</si>
  <si>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</si>
  <si>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</si>
  <si>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</si>
  <si>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</si>
  <si>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</si>
  <si>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</si>
  <si>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</si>
  <si>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</si>
  <si>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</si>
  <si>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</si>
  <si>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</si>
  <si>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</si>
  <si>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</si>
  <si>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</si>
  <si>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</si>
  <si>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</si>
  <si>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</si>
  <si>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</si>
  <si>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</si>
  <si>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</si>
  <si>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</si>
  <si>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</si>
  <si>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</si>
  <si>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</si>
  <si>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</si>
  <si>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</si>
  <si>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</si>
  <si>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</si>
  <si>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</si>
  <si>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</si>
  <si>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</si>
  <si>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</si>
  <si>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</si>
  <si>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</si>
  <si>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</si>
  <si>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</si>
  <si>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</si>
  <si>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</si>
  <si>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</si>
  <si>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</si>
  <si>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</si>
  <si>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</si>
  <si>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</si>
  <si>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</si>
  <si>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</si>
  <si>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</si>
  <si>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</si>
  <si>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</si>
  <si>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</si>
  <si>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</si>
  <si>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</si>
  <si>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</si>
  <si>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</si>
  <si>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</si>
  <si>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</si>
  <si>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</si>
  <si>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</si>
  <si>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</si>
  <si>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</si>
  <si>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</si>
  <si>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</si>
  <si>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</si>
  <si>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</si>
  <si>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</si>
  <si>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</si>
  <si>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</si>
  <si>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</si>
  <si>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</si>
  <si>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</si>
  <si>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</si>
  <si>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</si>
  <si>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</si>
  <si>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</si>
  <si>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</si>
  <si>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</si>
  <si>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</si>
  <si>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</si>
  <si>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</si>
  <si>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</si>
  <si>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</si>
  <si>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</si>
  <si>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</si>
  <si>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</si>
  <si>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</si>
  <si>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</si>
  <si>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</si>
  <si>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</si>
  <si>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</si>
  <si>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</si>
  <si>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</si>
  <si>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</si>
  <si>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</si>
  <si>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</si>
  <si>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</si>
  <si>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</si>
  <si>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</si>
  <si>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</si>
  <si>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</si>
  <si>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</si>
  <si>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</si>
  <si>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</si>
  <si>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</si>
  <si>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</si>
  <si>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</si>
  <si>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</si>
  <si>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</si>
  <si>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</si>
  <si>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</si>
  <si>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</si>
  <si>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</si>
  <si>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</si>
  <si>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</si>
  <si>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</si>
  <si>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</si>
  <si>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</si>
  <si>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</si>
  <si>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</si>
  <si>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</si>
  <si>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</si>
  <si>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</si>
  <si>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</si>
  <si>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</si>
  <si>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</si>
  <si>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</si>
  <si>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</si>
  <si>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</si>
  <si>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</si>
  <si>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</si>
  <si>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</si>
  <si>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</si>
  <si>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</si>
  <si>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</si>
  <si>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</si>
  <si>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</si>
  <si>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</si>
  <si>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</si>
  <si>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</si>
  <si>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</si>
  <si>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</si>
  <si>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</si>
  <si>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</si>
  <si>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</si>
  <si>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</si>
  <si>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</si>
  <si>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</si>
  <si>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</si>
  <si>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</si>
  <si>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</si>
  <si>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</si>
  <si>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</si>
  <si>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</si>
  <si>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</si>
  <si>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</si>
  <si>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</si>
  <si>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</si>
  <si>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</si>
  <si>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</si>
  <si>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</si>
  <si>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</si>
  <si>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</si>
  <si>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</si>
  <si>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</si>
  <si>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</si>
  <si>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</si>
  <si>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</si>
  <si>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</si>
  <si>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</si>
  <si>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</si>
  <si>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</si>
  <si>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</si>
  <si>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</si>
  <si>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</si>
  <si>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</si>
  <si>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</si>
  <si>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</si>
  <si>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</si>
  <si>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</si>
  <si>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</si>
  <si>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</si>
  <si>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</si>
  <si>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</si>
  <si>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</si>
  <si>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</si>
  <si>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</si>
  <si>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</si>
  <si>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</si>
  <si>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</si>
  <si>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</si>
  <si>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</si>
  <si>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</si>
  <si>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</si>
  <si>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</si>
  <si>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</si>
  <si>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</si>
  <si>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</si>
  <si>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</si>
  <si>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</si>
  <si>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</si>
  <si>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</si>
  <si>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</si>
  <si>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</si>
  <si>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</si>
  <si>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</si>
  <si>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</si>
  <si>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</si>
  <si>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</si>
  <si>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</si>
  <si>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</si>
  <si>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</si>
  <si>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</si>
  <si>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</si>
  <si>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</si>
  <si>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</si>
  <si>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</si>
  <si>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</si>
  <si>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</si>
  <si>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</si>
  <si>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</si>
  <si>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</si>
  <si>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</si>
  <si>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</si>
  <si>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</si>
  <si>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</si>
  <si>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</si>
  <si>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</si>
  <si>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</si>
  <si>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</si>
  <si>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</si>
  <si>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</si>
  <si>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</si>
  <si>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</si>
  <si>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</si>
  <si>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</si>
  <si>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</si>
  <si>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</si>
  <si>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</si>
  <si>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</si>
  <si>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</si>
  <si>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</si>
  <si>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</si>
  <si>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</si>
  <si>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</si>
  <si>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</si>
  <si>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</si>
  <si>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</si>
  <si>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</si>
  <si>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</si>
  <si>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</si>
  <si>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</si>
  <si>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</si>
  <si>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</si>
  <si>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</si>
  <si>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</si>
  <si>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</si>
  <si>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</si>
  <si>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</si>
  <si>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</si>
  <si>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</si>
  <si>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</si>
  <si>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</si>
  <si>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</si>
  <si>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</si>
  <si>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</si>
  <si>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</si>
  <si>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</si>
  <si>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</si>
  <si>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</si>
  <si>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</si>
  <si>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</si>
  <si>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</si>
  <si>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</si>
  <si>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</si>
  <si>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</si>
  <si>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</si>
  <si>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</si>
  <si>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</si>
  <si>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</si>
  <si>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</si>
  <si>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</si>
  <si>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</si>
  <si>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</si>
  <si>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</si>
  <si>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</si>
  <si>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</si>
  <si>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</si>
  <si>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</si>
  <si>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</si>
  <si>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</si>
  <si>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</si>
  <si>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</si>
  <si>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</si>
  <si>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</si>
  <si>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</si>
  <si>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</si>
  <si>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</si>
  <si>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</si>
  <si>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</si>
  <si>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</si>
  <si>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</si>
  <si>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</si>
  <si>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</si>
  <si>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</si>
  <si>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</si>
  <si>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</si>
  <si>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</si>
  <si>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</si>
  <si>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</si>
  <si>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</si>
  <si>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</si>
  <si>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</si>
  <si>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</si>
  <si>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</si>
  <si>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</si>
  <si>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</si>
  <si>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</si>
  <si>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</si>
  <si>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</si>
  <si>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</si>
  <si>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</si>
  <si>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</si>
  <si>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</si>
  <si>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</si>
  <si>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</si>
  <si>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</si>
  <si>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</si>
  <si>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</si>
  <si>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</si>
  <si>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</si>
  <si>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</si>
  <si>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</si>
  <si>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</si>
  <si>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</si>
  <si>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</si>
  <si>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</si>
  <si>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</si>
  <si>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</si>
  <si>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</si>
  <si>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</si>
  <si>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</si>
  <si>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</si>
  <si>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</si>
  <si>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</si>
  <si>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</si>
  <si>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</si>
  <si>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</si>
  <si>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</si>
  <si>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</si>
  <si>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</si>
  <si>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</si>
  <si>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</si>
  <si>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</si>
  <si>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</si>
  <si>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</si>
  <si>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</si>
  <si>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</si>
  <si>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</si>
  <si>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</si>
  <si>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</si>
  <si>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</si>
  <si>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</si>
  <si>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</si>
  <si>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</si>
  <si>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</si>
  <si>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</si>
  <si>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</si>
  <si>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</si>
  <si>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</si>
  <si>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</si>
  <si>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</si>
  <si>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</si>
  <si>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</si>
  <si>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</si>
  <si>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</si>
  <si>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</si>
  <si>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</si>
  <si>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</si>
  <si>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</si>
  <si>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</si>
  <si>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</si>
  <si>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</si>
  <si>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</si>
  <si>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</si>
  <si>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</si>
  <si>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</si>
  <si>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</si>
  <si>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</si>
  <si>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</si>
  <si>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</si>
  <si>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</si>
  <si>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</si>
  <si>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</si>
  <si>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</si>
  <si>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</si>
  <si>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</si>
  <si>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</si>
  <si>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</si>
  <si>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</si>
  <si>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</si>
  <si>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</si>
  <si>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</si>
  <si>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</si>
  <si>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</si>
  <si>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</si>
  <si>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</si>
  <si>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</si>
  <si>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</si>
  <si>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</si>
  <si>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</si>
  <si>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</si>
  <si>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</si>
  <si>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</si>
  <si>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</si>
  <si>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</si>
  <si>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</si>
  <si>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</si>
  <si>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</si>
  <si>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</si>
  <si>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</si>
  <si>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</si>
  <si>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</si>
  <si>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</si>
  <si>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</si>
  <si>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</si>
  <si>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</si>
  <si>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</si>
  <si>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</si>
  <si>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</si>
  <si>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</si>
  <si>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</si>
  <si>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</si>
  <si>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</si>
  <si>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</si>
  <si>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</si>
  <si>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</si>
  <si>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</si>
  <si>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</si>
  <si>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</si>
  <si>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</si>
  <si>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</si>
  <si>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</si>
  <si>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</si>
  <si>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</si>
  <si>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</si>
  <si>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</si>
  <si>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</si>
  <si>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</si>
  <si>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</si>
  <si>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</si>
  <si>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</si>
  <si>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</si>
  <si>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</si>
  <si>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</si>
  <si>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</si>
  <si>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</si>
  <si>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</si>
  <si>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</si>
  <si>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</si>
  <si>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</si>
  <si>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</si>
  <si>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</si>
  <si>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</si>
  <si>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</si>
  <si>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</si>
  <si>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</si>
  <si>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</si>
  <si>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</si>
  <si>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</si>
  <si>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</si>
  <si>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</si>
  <si>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</si>
  <si>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</si>
  <si>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</si>
  <si>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</si>
  <si>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</si>
  <si>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</si>
  <si>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</si>
  <si>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</si>
  <si>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</si>
  <si>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</si>
  <si>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</si>
  <si>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</si>
  <si>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</si>
  <si>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</si>
  <si>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</si>
  <si>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</si>
  <si>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</si>
  <si>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</si>
  <si>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</si>
  <si>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</si>
  <si>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</si>
  <si>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</si>
  <si>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</si>
  <si>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</si>
  <si>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</si>
  <si>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</si>
  <si>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</si>
  <si>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</si>
  <si>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</si>
  <si>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</si>
  <si>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</si>
  <si>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</si>
  <si>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</si>
  <si>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</si>
  <si>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</si>
  <si>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</si>
  <si>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</si>
  <si>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</si>
  <si>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</si>
  <si>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</si>
  <si>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</si>
  <si>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</si>
  <si>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</si>
  <si>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</si>
  <si>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</si>
  <si>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</si>
  <si>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</si>
  <si>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</si>
  <si>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</si>
  <si>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</si>
  <si>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</si>
  <si>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</si>
  <si>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</si>
  <si>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</si>
  <si>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</si>
  <si>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</si>
  <si>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</si>
  <si>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</si>
  <si>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</si>
  <si>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</si>
  <si>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</si>
  <si>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</si>
  <si>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</si>
  <si>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</si>
  <si>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</si>
  <si>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</si>
  <si>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</si>
  <si>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</si>
  <si>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</si>
  <si>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</si>
  <si>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</si>
  <si>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</si>
  <si>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</si>
  <si>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</si>
  <si>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</si>
  <si>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</si>
  <si>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</si>
  <si>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</si>
  <si>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</si>
  <si>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</si>
  <si>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</si>
  <si>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</si>
  <si>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</si>
  <si>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</si>
  <si>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</si>
  <si>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</si>
  <si>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</si>
  <si>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</si>
  <si>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</si>
  <si>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</si>
  <si>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</si>
  <si>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</si>
  <si>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</si>
  <si>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</si>
  <si>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</si>
  <si>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</si>
  <si>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</si>
  <si>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</si>
  <si>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</si>
  <si>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</si>
  <si>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</si>
  <si>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</si>
  <si>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</si>
  <si>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</si>
  <si>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</si>
  <si>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</si>
  <si>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</si>
  <si>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</si>
  <si>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</si>
  <si>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</si>
  <si>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</si>
  <si>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</si>
  <si>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</si>
  <si>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</si>
  <si>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</si>
  <si>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</si>
  <si>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</si>
  <si>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</si>
  <si>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</si>
  <si>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</si>
  <si>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</si>
  <si>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</si>
  <si>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</si>
  <si>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</si>
  <si>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</si>
  <si>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</si>
  <si>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</si>
  <si>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</si>
  <si>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</si>
  <si>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</si>
  <si>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</si>
  <si>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</si>
  <si>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</si>
  <si>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</si>
  <si>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</si>
  <si>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</si>
  <si>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</si>
  <si>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</si>
  <si>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</si>
  <si>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</si>
  <si>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</si>
  <si>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</si>
  <si>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</si>
  <si>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</si>
  <si>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</si>
  <si>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</si>
  <si>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</si>
  <si>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</si>
  <si>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</si>
  <si>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</si>
  <si>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</si>
  <si>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</si>
  <si>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</si>
  <si>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</si>
  <si>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</si>
  <si>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</si>
  <si>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</si>
  <si>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</si>
  <si>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</si>
  <si>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</si>
  <si>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</si>
  <si>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</si>
  <si>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</si>
  <si>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</si>
  <si>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</si>
  <si>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</si>
  <si>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</si>
  <si>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</si>
  <si>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</si>
  <si>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</si>
  <si>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</si>
  <si>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</si>
  <si>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</si>
  <si>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</si>
  <si>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</si>
  <si>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</si>
  <si>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</si>
  <si>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</si>
  <si>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</si>
  <si>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</si>
  <si>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</si>
  <si>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</si>
  <si>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</si>
  <si>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</si>
  <si>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</si>
  <si>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</si>
  <si>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</si>
  <si>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</si>
  <si>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</si>
  <si>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</si>
  <si>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</si>
  <si>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</si>
  <si>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</si>
  <si>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</si>
  <si>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</si>
  <si>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</si>
  <si>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</si>
  <si>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</si>
  <si>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</si>
  <si>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</si>
  <si>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</si>
  <si>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</si>
  <si>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</si>
  <si>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</si>
  <si>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</si>
  <si>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</si>
  <si>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</si>
  <si>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</si>
  <si>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</si>
  <si>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</si>
  <si>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</si>
  <si>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</si>
  <si>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</si>
  <si>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</si>
  <si>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</si>
  <si>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</si>
  <si>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</si>
  <si>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</si>
  <si>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</si>
  <si>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</si>
  <si>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</si>
  <si>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</si>
  <si>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</si>
  <si>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</si>
  <si>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</si>
  <si>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</si>
  <si>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</si>
  <si>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</si>
  <si>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</si>
  <si>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</si>
  <si>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</si>
  <si>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</si>
  <si>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</si>
  <si>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</si>
  <si>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</si>
  <si>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</si>
  <si>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</si>
  <si>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</si>
  <si>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</si>
  <si>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</si>
  <si>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</si>
  <si>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</si>
  <si>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</si>
  <si>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</si>
  <si>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</si>
  <si>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</si>
  <si>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</si>
  <si>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</si>
  <si>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</si>
  <si>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</si>
  <si>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</si>
  <si>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</si>
  <si>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</si>
  <si>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</si>
  <si>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</si>
  <si>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</si>
  <si>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</si>
  <si>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</si>
  <si>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</si>
  <si>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</si>
  <si>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</si>
  <si>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</si>
  <si>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</si>
  <si>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</si>
  <si>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</si>
  <si>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</si>
  <si>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</si>
  <si>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</si>
  <si>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</si>
  <si>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</si>
  <si>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</si>
  <si>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</si>
  <si>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</si>
  <si>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</si>
  <si>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</si>
  <si>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</si>
  <si>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</si>
  <si>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</si>
  <si>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</si>
  <si>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</si>
  <si>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</si>
  <si>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</si>
  <si>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</si>
  <si>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</si>
  <si>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</si>
  <si>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</si>
  <si>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</si>
  <si>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</si>
  <si>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</si>
  <si>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</si>
  <si>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</si>
  <si>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</si>
  <si>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</si>
  <si>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</si>
  <si>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</si>
  <si>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</si>
  <si>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</si>
  <si>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</si>
  <si>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</si>
  <si>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</si>
  <si>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</si>
  <si>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</si>
  <si>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</si>
  <si>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</si>
  <si>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</si>
  <si>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</si>
  <si>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</si>
  <si>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</si>
  <si>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</si>
  <si>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</si>
  <si>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</si>
  <si>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</si>
  <si>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</si>
  <si>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</si>
  <si>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</si>
  <si>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</si>
  <si>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</si>
  <si>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</si>
  <si>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</si>
  <si>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</si>
  <si>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</si>
  <si>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</si>
  <si>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</si>
  <si>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</si>
  <si>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</si>
  <si>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</si>
  <si>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</si>
  <si>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</si>
  <si>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</si>
  <si>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</si>
  <si>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</si>
  <si>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</si>
  <si>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</si>
  <si>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</si>
  <si>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</si>
  <si>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</si>
  <si>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</si>
  <si>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</si>
  <si>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</si>
  <si>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</si>
  <si>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</si>
  <si>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</si>
  <si>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</si>
  <si>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</si>
  <si>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</si>
  <si>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</si>
  <si>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</si>
  <si>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</si>
  <si>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</si>
  <si>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</si>
  <si>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</si>
  <si>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</si>
  <si>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</si>
  <si>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</si>
  <si>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</si>
  <si>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</si>
  <si>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</si>
  <si>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</si>
  <si>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</si>
  <si>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</si>
  <si>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</si>
  <si>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</si>
  <si>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</si>
  <si>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</si>
  <si>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</si>
  <si>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</si>
  <si>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</si>
  <si>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</si>
  <si>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</si>
  <si>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</si>
  <si>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</si>
  <si>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</si>
  <si>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</si>
  <si>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</si>
  <si>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</si>
  <si>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</si>
  <si>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</si>
  <si>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</si>
  <si>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</si>
  <si>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</si>
  <si>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</si>
  <si>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</si>
  <si>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</si>
  <si>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</si>
  <si>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</si>
  <si>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</si>
  <si>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</si>
  <si>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</si>
  <si>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</si>
  <si>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</si>
  <si>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</si>
  <si>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</si>
  <si>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</si>
  <si>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</si>
  <si>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</si>
  <si>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</si>
  <si>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</si>
  <si>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</si>
  <si>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</si>
  <si>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</si>
  <si>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</si>
  <si>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</si>
  <si>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</si>
  <si>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</si>
  <si>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</si>
  <si>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</si>
  <si>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</si>
  <si>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</si>
  <si>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</si>
  <si>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</si>
  <si>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</si>
  <si>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</si>
  <si>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</si>
  <si>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</si>
  <si>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</si>
  <si>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</si>
  <si>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</si>
  <si>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</si>
  <si>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</si>
  <si>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</si>
  <si>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</si>
  <si>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</si>
  <si>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</si>
  <si>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</si>
  <si>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</si>
  <si>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</si>
  <si>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</si>
  <si>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</si>
  <si>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</si>
  <si>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</si>
  <si>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</si>
  <si>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</si>
  <si>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</si>
  <si>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</si>
  <si>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</si>
  <si>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</si>
  <si>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</si>
  <si>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</si>
  <si>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</si>
  <si>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</si>
  <si>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</si>
  <si>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</si>
  <si>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</si>
  <si>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</si>
  <si>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</si>
  <si>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</si>
  <si>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</si>
  <si>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</si>
  <si>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</si>
  <si>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</si>
  <si>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</si>
  <si>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</si>
  <si>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</si>
  <si>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</si>
  <si>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</si>
  <si>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</si>
  <si>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</si>
  <si>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</si>
  <si>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</si>
  <si>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</si>
  <si>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</si>
  <si>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</si>
  <si>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</si>
  <si>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</si>
  <si>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</si>
  <si>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</si>
  <si>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</si>
  <si>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</si>
  <si>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</si>
  <si>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</si>
  <si>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</si>
  <si>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</si>
  <si>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</si>
  <si>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</si>
  <si>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</si>
  <si>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</si>
  <si>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</si>
  <si>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</si>
  <si>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</si>
  <si>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</si>
  <si>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</si>
  <si>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</si>
  <si>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</si>
  <si>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</si>
  <si>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</si>
  <si>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</si>
  <si>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</si>
  <si>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</si>
  <si>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</si>
  <si>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</si>
  <si>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</si>
  <si>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</si>
  <si>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</si>
  <si>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</si>
  <si>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</si>
  <si>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</si>
  <si>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</si>
  <si>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</si>
  <si>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</si>
  <si>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</si>
  <si>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</si>
  <si>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</si>
  <si>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</si>
  <si>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</si>
  <si>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</si>
  <si>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</si>
  <si>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</si>
  <si>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</si>
  <si>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</si>
  <si>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</si>
  <si>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</si>
  <si>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</si>
  <si>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</si>
  <si>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</si>
  <si>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</si>
  <si>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</si>
  <si>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</si>
  <si>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</si>
  <si>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</si>
  <si>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</si>
  <si>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</si>
  <si>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</si>
  <si>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</si>
  <si>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</si>
  <si>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</si>
  <si>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</si>
  <si>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</si>
  <si>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</si>
  <si>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</si>
  <si>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</si>
  <si>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</si>
  <si>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</si>
  <si>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</si>
  <si>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</si>
  <si>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</si>
  <si>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</si>
  <si>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</si>
  <si>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</si>
  <si>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</si>
  <si>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</si>
  <si>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</si>
  <si>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</si>
  <si>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</si>
  <si>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</si>
  <si>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</si>
  <si>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</si>
  <si>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</si>
  <si>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</si>
  <si>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</si>
  <si>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</si>
  <si>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</si>
  <si>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</si>
  <si>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</si>
  <si>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</si>
  <si>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</si>
  <si>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</si>
  <si>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</si>
  <si>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</si>
  <si>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</si>
  <si>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</si>
  <si>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</si>
  <si>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</si>
  <si>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</si>
  <si>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</si>
  <si>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</si>
  <si>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</si>
  <si>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</si>
  <si>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</si>
  <si>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</si>
  <si>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</si>
  <si>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</si>
  <si>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</si>
  <si>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</si>
  <si>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</si>
  <si>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</si>
  <si>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</si>
  <si>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</si>
  <si>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</si>
  <si>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</si>
  <si>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</si>
  <si>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</si>
  <si>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</si>
  <si>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</si>
  <si>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</si>
  <si>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</si>
  <si>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</si>
  <si>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</si>
  <si>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</si>
  <si>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</si>
  <si>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</si>
  <si>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</si>
  <si>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</si>
  <si>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</si>
  <si>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</si>
  <si>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</si>
  <si>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</si>
  <si>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</si>
  <si>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</si>
  <si>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</si>
  <si>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</si>
  <si>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</si>
  <si>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</si>
  <si>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</si>
  <si>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</si>
  <si>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</si>
  <si>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</si>
  <si>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</si>
  <si>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</si>
  <si>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</si>
  <si>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</si>
  <si>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</si>
  <si>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</si>
  <si>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</si>
  <si>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</si>
  <si>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</si>
  <si>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</si>
  <si>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</si>
  <si>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</si>
  <si>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</si>
  <si>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</si>
  <si>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</si>
  <si>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</si>
  <si>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</si>
  <si>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</si>
  <si>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</si>
  <si>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</si>
  <si>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</si>
  <si>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</si>
  <si>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</si>
  <si>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</si>
  <si>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</si>
  <si>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</si>
  <si>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</si>
  <si>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</si>
  <si>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</si>
  <si>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</si>
  <si>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</si>
  <si>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</si>
  <si>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</si>
  <si>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</si>
  <si>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</si>
  <si>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</si>
  <si>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</si>
  <si>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</si>
  <si>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</si>
  <si>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</si>
  <si>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</si>
  <si>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</si>
  <si>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</si>
  <si>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</si>
  <si>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</si>
  <si>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</si>
  <si>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</si>
  <si>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</si>
  <si>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</si>
  <si>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</si>
  <si>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</si>
  <si>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</si>
  <si>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</si>
  <si>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</si>
  <si>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</si>
  <si>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</si>
  <si>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</si>
  <si>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</si>
  <si>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</si>
  <si>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</si>
  <si>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</si>
  <si>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</si>
  <si>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</si>
  <si>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</si>
  <si>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</si>
  <si>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</si>
  <si>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</si>
  <si>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</si>
  <si>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</si>
  <si>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</si>
  <si>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</si>
  <si>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</si>
  <si>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</si>
  <si>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</si>
  <si>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</si>
  <si>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</si>
  <si>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</si>
  <si>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</si>
  <si>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</si>
  <si>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</si>
  <si>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</si>
  <si>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</si>
  <si>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</si>
  <si>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</si>
  <si>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</si>
  <si>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</si>
  <si>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</si>
  <si>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</si>
  <si>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</si>
  <si>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</si>
  <si>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</si>
  <si>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</si>
  <si>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</si>
  <si>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</si>
  <si>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</si>
  <si>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</si>
  <si>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</si>
  <si>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</si>
  <si>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</si>
  <si>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</si>
  <si>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</si>
  <si>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</si>
  <si>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</si>
  <si>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</si>
  <si>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</si>
  <si>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</si>
  <si>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</si>
  <si>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</si>
  <si>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</si>
  <si>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</si>
  <si>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</si>
  <si>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</si>
  <si>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</si>
  <si>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</si>
  <si>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</si>
  <si>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</si>
  <si>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</si>
  <si>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</si>
  <si>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</si>
  <si>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</si>
  <si>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</si>
  <si>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</si>
  <si>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</si>
  <si>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</si>
  <si>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</si>
  <si>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</si>
  <si>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</si>
  <si>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</si>
  <si>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</si>
  <si>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</si>
  <si>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</si>
  <si>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</si>
  <si>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</si>
  <si>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</si>
  <si>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</si>
  <si>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</si>
  <si>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</si>
  <si>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</si>
  <si>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</si>
  <si>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</si>
  <si>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</si>
  <si>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</si>
  <si>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</si>
  <si>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</si>
  <si>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</si>
  <si>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</si>
  <si>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</si>
  <si>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</si>
  <si>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</si>
  <si>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</si>
  <si>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</si>
  <si>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</si>
  <si>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</si>
  <si>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</si>
  <si>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</si>
  <si>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</si>
  <si>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</si>
  <si>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</si>
  <si>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</si>
  <si>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</si>
  <si>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</si>
  <si>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</si>
  <si>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</si>
  <si>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</si>
  <si>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</si>
  <si>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</si>
  <si>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</si>
  <si>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</si>
  <si>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</si>
  <si>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</si>
  <si>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</si>
  <si>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</si>
  <si>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</si>
  <si>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</si>
  <si>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</si>
  <si>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</si>
  <si>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</si>
  <si>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</si>
  <si>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</si>
  <si>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</si>
  <si>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</si>
  <si>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</si>
  <si>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</si>
  <si>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</si>
  <si>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</si>
  <si>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</si>
  <si>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</si>
  <si>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</si>
  <si>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</si>
  <si>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</si>
  <si>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</si>
  <si>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</si>
  <si>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</si>
  <si>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</si>
  <si>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</si>
  <si>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</si>
  <si>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</si>
  <si>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</si>
  <si>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</si>
  <si>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</si>
  <si>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</si>
  <si>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</si>
  <si>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</si>
  <si>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</si>
  <si>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</si>
  <si>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</si>
  <si>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</si>
  <si>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</si>
  <si>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</si>
  <si>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</si>
  <si>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</si>
  <si>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</si>
  <si>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</si>
  <si>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</si>
  <si>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</si>
  <si>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</si>
  <si>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</si>
  <si>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</si>
  <si>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</si>
  <si>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</si>
  <si>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</si>
  <si>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</si>
  <si>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</si>
  <si>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</si>
  <si>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</si>
  <si>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</si>
  <si>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</si>
  <si>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</si>
  <si>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</si>
  <si>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</si>
  <si>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</si>
  <si>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</si>
  <si>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</si>
  <si>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</si>
  <si>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</si>
  <si>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</si>
  <si>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</si>
  <si>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</si>
  <si>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</si>
  <si>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</si>
  <si>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</si>
  <si>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</si>
  <si>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</si>
  <si>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</si>
  <si>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</si>
  <si>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</si>
  <si>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</si>
  <si>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</si>
  <si>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</si>
  <si>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</si>
  <si>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</si>
  <si>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</si>
  <si>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</si>
  <si>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</si>
  <si>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</si>
  <si>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</si>
  <si>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</si>
  <si>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</si>
  <si>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</si>
  <si>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</si>
  <si>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</si>
  <si>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</si>
  <si>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</si>
  <si>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</si>
  <si>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</si>
  <si>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</si>
  <si>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</si>
  <si>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</si>
  <si>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</si>
  <si>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</si>
  <si>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</si>
  <si>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</si>
  <si>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</si>
  <si>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</si>
  <si>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</si>
  <si>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</si>
  <si>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</si>
  <si>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</si>
  <si>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</si>
  <si>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</si>
  <si>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</si>
  <si>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</si>
  <si>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</si>
  <si>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</si>
  <si>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</si>
  <si>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</si>
  <si>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</si>
  <si>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</si>
  <si>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</si>
  <si>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</si>
  <si>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</si>
  <si>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</si>
  <si>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</si>
  <si>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</si>
  <si>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</si>
  <si>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</si>
  <si>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</si>
  <si>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</si>
  <si>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</si>
  <si>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</si>
  <si>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</si>
  <si>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</si>
  <si>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</si>
  <si>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</si>
  <si>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</si>
  <si>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</si>
  <si>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</si>
  <si>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</si>
  <si>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</si>
  <si>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</si>
  <si>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</si>
  <si>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</si>
  <si>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</si>
  <si>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</si>
  <si>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</si>
  <si>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</si>
  <si>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</si>
  <si>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</si>
  <si>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</si>
  <si>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</si>
  <si>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</si>
  <si>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</si>
  <si>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</si>
  <si>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</si>
  <si>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</si>
  <si>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</si>
  <si>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</si>
  <si>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</si>
  <si>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</si>
  <si>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</si>
  <si>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</si>
  <si>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</si>
  <si>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</si>
  <si>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</si>
  <si>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</si>
  <si>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</si>
  <si>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</si>
  <si>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</si>
  <si>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</si>
  <si>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</si>
  <si>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</si>
  <si>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</si>
  <si>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</si>
  <si>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</si>
  <si>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</si>
  <si>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</si>
  <si>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</si>
  <si>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</si>
  <si>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</si>
  <si>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</si>
  <si>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</si>
  <si>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</si>
  <si>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</si>
  <si>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</si>
  <si>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</si>
  <si>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</si>
  <si>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</si>
  <si>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</si>
  <si>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</si>
  <si>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</si>
  <si>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</si>
  <si>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</si>
  <si>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</si>
  <si>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</si>
  <si>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</si>
  <si>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</si>
  <si>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</si>
  <si>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</si>
  <si>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</si>
  <si>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</si>
  <si>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</si>
  <si>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</si>
  <si>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</si>
  <si>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</si>
  <si>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</si>
  <si>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</si>
  <si>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</si>
  <si>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</si>
  <si>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</si>
  <si>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</si>
  <si>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</si>
  <si>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</si>
  <si>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</si>
  <si>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</si>
  <si>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</si>
  <si>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</si>
  <si>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</si>
  <si>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</si>
  <si>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</si>
  <si>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</si>
  <si>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</si>
  <si>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</si>
  <si>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</si>
  <si>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</si>
  <si>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</si>
  <si>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</si>
  <si>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</si>
  <si>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</si>
  <si>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</si>
  <si>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</si>
  <si>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</si>
  <si>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</si>
  <si>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</si>
  <si>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</si>
  <si>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</si>
  <si>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</si>
  <si>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</si>
  <si>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</si>
  <si>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</si>
  <si>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</si>
  <si>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</si>
  <si>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</si>
  <si>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</si>
  <si>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</si>
  <si>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</si>
  <si>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</si>
  <si>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</si>
  <si>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</si>
  <si>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</si>
  <si>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</si>
  <si>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</si>
  <si>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</si>
  <si>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</si>
  <si>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</si>
  <si>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</si>
  <si>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</si>
  <si>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</si>
  <si>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</si>
  <si>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</si>
  <si>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</si>
  <si>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</si>
  <si>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</si>
  <si>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</si>
  <si>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</si>
  <si>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</si>
  <si>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</si>
  <si>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</si>
  <si>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</si>
  <si>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</si>
  <si>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</si>
  <si>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</si>
  <si>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</si>
  <si>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</si>
  <si>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</si>
  <si>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</si>
  <si>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</si>
  <si>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</si>
  <si>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</si>
  <si>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</si>
  <si>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</si>
  <si>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</si>
  <si>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</si>
  <si>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</si>
  <si>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</si>
  <si>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</si>
  <si>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</si>
  <si>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</si>
  <si>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</si>
  <si>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</si>
  <si>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</si>
  <si>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</si>
  <si>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</si>
  <si>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</si>
  <si>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</si>
  <si>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</si>
  <si>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</si>
  <si>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</si>
  <si>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</si>
  <si>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</si>
  <si>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</si>
  <si>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</si>
  <si>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</si>
  <si>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</si>
  <si>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</si>
  <si>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</si>
  <si>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</si>
  <si>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</si>
  <si>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</si>
  <si>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</si>
  <si>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</si>
  <si>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</si>
  <si>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</si>
  <si>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</si>
  <si>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</si>
  <si>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</si>
  <si>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</si>
  <si>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</si>
  <si>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</si>
  <si>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</si>
  <si>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</si>
  <si>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</si>
  <si>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</si>
  <si>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</si>
  <si>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</si>
  <si>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</si>
  <si>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</si>
  <si>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</si>
  <si>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</si>
  <si>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</si>
  <si>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</si>
  <si>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</si>
  <si>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</si>
  <si>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</si>
  <si>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</si>
  <si>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</si>
  <si>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</si>
  <si>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</si>
  <si>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</si>
  <si>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</si>
  <si>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</si>
  <si>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</si>
  <si>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</si>
  <si>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</si>
  <si>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</si>
  <si>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</si>
  <si>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</si>
  <si>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</si>
  <si>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</si>
  <si>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</si>
  <si>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</si>
  <si>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</si>
  <si>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</si>
  <si>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</si>
  <si>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</si>
  <si>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</si>
  <si>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</si>
  <si>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</si>
  <si>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</si>
  <si>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</si>
  <si>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</si>
  <si>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</si>
  <si>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</si>
  <si>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</si>
  <si>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</si>
  <si>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</si>
  <si>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</si>
  <si>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</si>
  <si>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</si>
  <si>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</si>
  <si>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</si>
  <si>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</si>
  <si>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</si>
  <si>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</si>
  <si>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</si>
  <si>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</si>
  <si>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</si>
  <si>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</si>
  <si>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</si>
  <si>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</si>
  <si>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</si>
  <si>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</si>
  <si>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</si>
  <si>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</si>
  <si>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</si>
  <si>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</si>
  <si>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</si>
  <si>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</si>
  <si>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</si>
  <si>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</si>
  <si>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</si>
  <si>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</si>
  <si>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</si>
  <si>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</si>
  <si>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</si>
  <si>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</si>
  <si>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</si>
  <si>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</si>
  <si>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</si>
  <si>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</si>
  <si>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</si>
  <si>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</si>
  <si>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</si>
  <si>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</si>
  <si>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</si>
  <si>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</si>
  <si>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</si>
  <si>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</si>
  <si>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</si>
  <si>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</si>
  <si>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</si>
  <si>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</si>
  <si>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</si>
  <si>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</si>
  <si>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</si>
  <si>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</si>
  <si>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</si>
  <si>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</si>
  <si>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</si>
  <si>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</si>
  <si>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</si>
  <si>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</si>
  <si>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</si>
  <si>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</si>
  <si>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</si>
  <si>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</si>
  <si>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</si>
  <si>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</si>
  <si>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</si>
  <si>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</si>
  <si>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</si>
  <si>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</si>
  <si>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</si>
  <si>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</si>
  <si>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</si>
  <si>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</si>
  <si>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</si>
  <si>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</si>
  <si>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</si>
  <si>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</si>
  <si>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</si>
  <si>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</si>
  <si>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</si>
  <si>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</si>
  <si>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</si>
  <si>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</si>
  <si>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</si>
  <si>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</si>
  <si>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</si>
  <si>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</si>
  <si>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</si>
  <si>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</si>
  <si>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</si>
  <si>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</si>
  <si>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</si>
  <si>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</si>
  <si>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</si>
  <si>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</si>
  <si>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</si>
  <si>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</si>
  <si>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</si>
  <si>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</si>
  <si>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</si>
  <si>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</si>
  <si>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</si>
  <si>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</si>
  <si>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</si>
  <si>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</si>
  <si>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</si>
  <si>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</si>
  <si>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</si>
  <si>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</si>
  <si>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</si>
  <si>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</si>
  <si>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</si>
  <si>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</si>
  <si>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</si>
  <si>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</si>
  <si>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</si>
  <si>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</si>
  <si>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</si>
  <si>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</si>
  <si>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</si>
  <si>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</si>
  <si>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</si>
  <si>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</si>
  <si>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</si>
  <si>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</si>
  <si>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</si>
  <si>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</si>
  <si>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</si>
  <si>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</si>
  <si>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</si>
  <si>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</si>
  <si>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</si>
  <si>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</si>
  <si>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</si>
  <si>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</si>
  <si>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</si>
  <si>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</si>
  <si>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</si>
  <si>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</si>
  <si>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</si>
  <si>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</si>
  <si>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</si>
  <si>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</si>
  <si>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</si>
  <si>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</si>
  <si>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</si>
  <si>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</si>
  <si>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</si>
  <si>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</si>
  <si>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</si>
  <si>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</si>
  <si>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</si>
  <si>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</si>
  <si>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</si>
  <si>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</si>
  <si>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</si>
  <si>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</si>
  <si>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</si>
  <si>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</si>
  <si>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</si>
  <si>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</si>
  <si>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</si>
  <si>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</si>
  <si>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</si>
  <si>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</si>
  <si>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</si>
  <si>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</si>
  <si>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</si>
  <si>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</si>
  <si>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</si>
  <si>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</si>
  <si>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</si>
  <si>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</si>
  <si>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</si>
  <si>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</si>
  <si>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</si>
  <si>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</si>
  <si>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</si>
  <si>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</si>
  <si>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</si>
  <si>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</si>
  <si>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</si>
  <si>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</si>
  <si>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</si>
  <si>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</si>
  <si>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</si>
  <si>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</si>
  <si>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</si>
  <si>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</si>
  <si>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</si>
  <si>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</si>
  <si>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</si>
  <si>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</si>
  <si>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</si>
  <si>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</si>
  <si>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</si>
  <si>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</si>
  <si>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</si>
  <si>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</si>
  <si>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</si>
  <si>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</si>
  <si>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</si>
  <si>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</si>
  <si>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</si>
  <si>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</si>
  <si>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</si>
  <si>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</si>
  <si>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</si>
  <si>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</si>
  <si>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</si>
  <si>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</si>
  <si>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</si>
  <si>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</si>
  <si>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</si>
  <si>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</si>
  <si>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</si>
  <si>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</si>
  <si>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</si>
  <si>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</si>
  <si>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</si>
  <si>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</si>
  <si>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</si>
  <si>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</si>
  <si>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</si>
  <si>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</si>
  <si>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</si>
  <si>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</si>
  <si>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</si>
  <si>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</si>
  <si>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</si>
  <si>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</si>
  <si>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</si>
  <si>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</si>
  <si>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</si>
  <si>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</si>
  <si>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</si>
  <si>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</si>
  <si>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</si>
  <si>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</si>
  <si>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</si>
  <si>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</si>
  <si>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</si>
  <si>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</si>
  <si>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</si>
  <si>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</si>
  <si>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</si>
  <si>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</si>
  <si>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</si>
  <si>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</si>
  <si>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</si>
  <si>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</si>
  <si>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</si>
  <si>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</si>
  <si>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</si>
  <si>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</si>
  <si>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</si>
  <si>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</si>
  <si>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</si>
  <si>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</si>
  <si>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</si>
  <si>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</si>
  <si>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</si>
  <si>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</si>
  <si>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</si>
  <si>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</si>
  <si>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</si>
  <si>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</si>
  <si>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</si>
  <si>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</si>
  <si>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</si>
  <si>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</si>
  <si>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</si>
  <si>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</si>
  <si>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</si>
  <si>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</si>
  <si>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</si>
  <si>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</si>
  <si>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</si>
  <si>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</si>
  <si>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</si>
  <si>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</si>
  <si>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</si>
  <si>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</si>
  <si>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</si>
  <si>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</si>
  <si>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</si>
  <si>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</si>
  <si>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</si>
  <si>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</si>
  <si>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</si>
  <si>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</si>
  <si>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</si>
  <si>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</si>
  <si>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</si>
  <si>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</si>
  <si>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</si>
  <si>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</si>
  <si>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</si>
  <si>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</si>
  <si>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</si>
  <si>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</si>
  <si>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</si>
  <si>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</si>
  <si>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</si>
  <si>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</si>
  <si>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</si>
  <si>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</si>
  <si>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</si>
  <si>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</si>
  <si>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</si>
  <si>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</si>
  <si>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</si>
  <si>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</si>
  <si>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</si>
  <si>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</si>
  <si>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</si>
  <si>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</si>
  <si>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</si>
  <si>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</si>
  <si>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</si>
  <si>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</si>
  <si>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</si>
  <si>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</si>
  <si>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</si>
  <si>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</si>
  <si>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</si>
  <si>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</si>
  <si>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</si>
  <si>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</si>
  <si>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</si>
  <si>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</si>
  <si>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</si>
  <si>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</si>
  <si>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</si>
  <si>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</si>
  <si>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</si>
  <si>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</si>
  <si>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</si>
  <si>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</si>
  <si>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</si>
  <si>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</si>
  <si>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</si>
  <si>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</si>
  <si>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</si>
  <si>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</si>
  <si>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</si>
  <si>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</si>
  <si>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</si>
  <si>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</si>
  <si>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</si>
  <si>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</si>
  <si>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</si>
  <si>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</si>
  <si>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</si>
  <si>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</si>
  <si>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</si>
  <si>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</si>
  <si>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</si>
  <si>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</si>
  <si>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</si>
  <si>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</si>
  <si>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</si>
  <si>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</si>
  <si>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</si>
  <si>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</si>
  <si>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</si>
  <si>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</si>
  <si>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</si>
  <si>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</si>
  <si>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</si>
  <si>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</si>
  <si>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</si>
  <si>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</si>
  <si>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</si>
  <si>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</si>
  <si>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</si>
  <si>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</si>
  <si>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</si>
  <si>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</si>
  <si>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</si>
  <si>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</si>
  <si>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</si>
  <si>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</si>
  <si>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</si>
  <si>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</si>
  <si>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</si>
  <si>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</si>
  <si>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</si>
  <si>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</si>
  <si>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</si>
  <si>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</si>
  <si>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</si>
  <si>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</si>
  <si>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</si>
  <si>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</si>
  <si>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</si>
  <si>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</si>
  <si>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</si>
  <si>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</si>
  <si>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</si>
  <si>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</si>
  <si>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</si>
  <si>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</si>
  <si>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</si>
  <si>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</si>
  <si>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</si>
  <si>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</si>
  <si>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</si>
  <si>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</si>
  <si>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</si>
  <si>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</si>
  <si>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</si>
  <si>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</si>
  <si>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</si>
  <si>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</si>
  <si>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</si>
  <si>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</si>
  <si>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</si>
  <si>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</si>
  <si>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</si>
  <si>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</si>
  <si>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</si>
  <si>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</si>
  <si>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</si>
  <si>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</si>
  <si>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</si>
  <si>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</si>
  <si>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</si>
  <si>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</si>
  <si>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</si>
  <si>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</si>
  <si>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</si>
  <si>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</si>
  <si>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</si>
  <si>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</si>
  <si>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</si>
  <si>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</si>
  <si>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</si>
  <si>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</si>
  <si>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</si>
  <si>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</si>
  <si>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</si>
  <si>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</si>
  <si>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</si>
  <si>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</si>
  <si>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</si>
  <si>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</si>
  <si>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</si>
  <si>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</si>
  <si>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</si>
  <si>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</si>
  <si>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</si>
  <si>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</si>
  <si>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</si>
  <si>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</si>
  <si>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</si>
  <si>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</si>
  <si>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</si>
  <si>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</si>
  <si>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</si>
  <si>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</si>
  <si>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</si>
  <si>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</si>
  <si>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</si>
  <si>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</si>
  <si>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</si>
  <si>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</si>
  <si>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</si>
  <si>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</si>
  <si>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</si>
  <si>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</si>
  <si>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</si>
  <si>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</si>
  <si>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</si>
  <si>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</si>
  <si>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</si>
  <si>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</si>
  <si>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</si>
  <si>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</si>
  <si>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</si>
  <si>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</si>
  <si>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</si>
  <si>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</si>
  <si>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</si>
  <si>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</si>
  <si>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</si>
  <si>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</si>
  <si>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</si>
  <si>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</si>
  <si>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</si>
  <si>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</si>
  <si>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</si>
  <si>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</si>
  <si>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</si>
  <si>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</si>
  <si>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</si>
  <si>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</si>
  <si>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</si>
  <si>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</si>
  <si>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</si>
  <si>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</si>
  <si>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</si>
  <si>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</si>
  <si>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</si>
  <si>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</si>
  <si>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</si>
  <si>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</si>
  <si>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</si>
  <si>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</si>
  <si>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</si>
  <si>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</si>
  <si>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</si>
  <si>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</si>
  <si>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</si>
  <si>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</si>
  <si>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</si>
  <si>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</si>
  <si>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</si>
  <si>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</si>
  <si>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</si>
  <si>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</si>
  <si>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</si>
  <si>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</si>
  <si>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</si>
  <si>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</si>
  <si>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</si>
  <si>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</si>
  <si>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</si>
  <si>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</si>
  <si>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</si>
  <si>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</si>
  <si>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</si>
  <si>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</si>
  <si>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</si>
  <si>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</si>
  <si>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</si>
  <si>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</si>
  <si>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</si>
  <si>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</si>
  <si>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</si>
  <si>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</si>
  <si>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</si>
  <si>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</si>
  <si>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</si>
  <si>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</si>
  <si>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</si>
  <si>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</si>
  <si>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</si>
  <si>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</si>
  <si>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</si>
  <si>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</si>
  <si>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</si>
  <si>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</si>
  <si>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</si>
  <si>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</si>
  <si>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</si>
  <si>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</si>
  <si>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</si>
  <si>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</si>
  <si>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</si>
  <si>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</si>
  <si>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</si>
  <si>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</si>
  <si>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</si>
  <si>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</si>
  <si>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</si>
  <si>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</si>
  <si>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</si>
  <si>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</si>
  <si>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</si>
  <si>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</si>
  <si>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</si>
  <si>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</si>
  <si>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</si>
  <si>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</si>
  <si>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</si>
  <si>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</si>
  <si>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</si>
  <si>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</si>
  <si>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</si>
  <si>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</si>
  <si>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</si>
  <si>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</si>
  <si>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</si>
  <si>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</si>
  <si>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</si>
  <si>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</si>
  <si>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</si>
  <si>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</si>
  <si>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</si>
  <si>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</si>
  <si>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</si>
  <si>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</si>
  <si>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</si>
  <si>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</si>
  <si>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</si>
  <si>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</si>
  <si>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</si>
  <si>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</si>
  <si>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</si>
  <si>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</si>
  <si>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</si>
  <si>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</si>
  <si>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</si>
  <si>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</si>
  <si>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</si>
  <si>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</si>
  <si>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</si>
  <si>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</si>
  <si>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</si>
  <si>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</si>
  <si>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</si>
  <si>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</si>
  <si>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</si>
  <si>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</si>
  <si>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</si>
  <si>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</si>
  <si>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</si>
  <si>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</si>
  <si>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</si>
  <si>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</si>
  <si>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</si>
  <si>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</si>
  <si>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</si>
  <si>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</si>
  <si>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</si>
  <si>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</si>
  <si>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</si>
  <si>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</si>
  <si>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</si>
  <si>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</si>
  <si>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</si>
  <si>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</si>
  <si>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</si>
  <si>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</si>
  <si>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</si>
  <si>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</si>
  <si>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</si>
  <si>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</si>
  <si>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</si>
  <si>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</si>
  <si>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</si>
  <si>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</si>
  <si>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</si>
  <si>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</si>
  <si>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</si>
  <si>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</si>
  <si>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</si>
  <si>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</si>
  <si>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</si>
  <si>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</si>
  <si>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</si>
  <si>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</si>
  <si>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</si>
  <si>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</si>
  <si>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</si>
  <si>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</si>
  <si>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</si>
  <si>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</si>
  <si>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</si>
  <si>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</si>
  <si>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</si>
  <si>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</si>
  <si>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</si>
  <si>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</si>
  <si>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</si>
  <si>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</si>
  <si>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</si>
  <si>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</si>
  <si>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</si>
  <si>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</si>
  <si>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</si>
  <si>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</si>
  <si>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</si>
  <si>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</si>
  <si>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</si>
  <si>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</si>
  <si>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</si>
  <si>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</si>
  <si>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</si>
  <si>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</si>
  <si>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</si>
  <si>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</si>
  <si>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</si>
  <si>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</si>
  <si>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</si>
  <si>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</si>
  <si>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</si>
  <si>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</si>
  <si>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</si>
  <si>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</si>
  <si>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</si>
  <si>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</si>
  <si>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</si>
  <si>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</si>
  <si>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</si>
  <si>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</si>
  <si>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</si>
  <si>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</si>
  <si>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</si>
  <si>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</si>
  <si>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</si>
  <si>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</si>
  <si>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</si>
  <si>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</si>
  <si>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</si>
  <si>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</si>
  <si>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</si>
  <si>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</si>
  <si>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</si>
  <si>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</si>
  <si>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</si>
  <si>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</si>
  <si>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</si>
  <si>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</si>
  <si>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</si>
  <si>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</si>
  <si>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</si>
  <si>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</si>
  <si>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</si>
  <si>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</si>
  <si>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</si>
  <si>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</si>
  <si>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</si>
  <si>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</si>
  <si>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</si>
  <si>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</si>
  <si>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</si>
  <si>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</si>
  <si>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</si>
  <si>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</si>
  <si>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</si>
  <si>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</si>
  <si>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</si>
  <si>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</si>
  <si>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</si>
  <si>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</si>
  <si>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</si>
  <si>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</si>
  <si>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</si>
  <si>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</si>
  <si>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</si>
  <si>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</si>
  <si>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</si>
  <si>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</si>
  <si>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</si>
  <si>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</si>
  <si>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</si>
  <si>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</si>
  <si>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</si>
  <si>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</si>
  <si>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</si>
  <si>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</si>
  <si>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</si>
  <si>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</si>
  <si>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</si>
  <si>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</si>
  <si>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</si>
  <si>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</si>
  <si>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</si>
  <si>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</si>
  <si>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</si>
  <si>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</si>
  <si>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</si>
  <si>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</si>
  <si>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</si>
  <si>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</si>
  <si>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</si>
  <si>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</si>
  <si>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</si>
  <si>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</si>
  <si>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</si>
  <si>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</si>
  <si>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</si>
  <si>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</si>
  <si>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</si>
  <si>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</si>
  <si>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</si>
  <si>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</si>
  <si>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</si>
  <si>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</si>
  <si>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</si>
  <si>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</si>
  <si>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</si>
  <si>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</si>
  <si>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</si>
  <si>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</si>
  <si>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</si>
  <si>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</si>
  <si>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</si>
  <si>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</si>
  <si>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</si>
  <si>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</si>
  <si>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</si>
  <si>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</si>
  <si>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</si>
  <si>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</si>
  <si>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</si>
  <si>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</si>
  <si>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</si>
  <si>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</si>
  <si>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</si>
  <si>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</si>
  <si>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</si>
  <si>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</si>
  <si>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</si>
  <si>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</si>
  <si>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</si>
  <si>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</si>
  <si>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</si>
  <si>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</si>
  <si>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</si>
  <si>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</si>
  <si>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</si>
  <si>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</si>
  <si>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</si>
  <si>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</si>
  <si>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</si>
  <si>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</si>
  <si>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</si>
  <si>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</si>
  <si>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</si>
  <si>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</si>
  <si>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</si>
  <si>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</si>
  <si>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</si>
  <si>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</si>
  <si>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</si>
  <si>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</si>
  <si>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</si>
  <si>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</si>
  <si>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</si>
  <si>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</si>
  <si>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</si>
  <si>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</si>
  <si>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</si>
  <si>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</si>
  <si>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</si>
  <si>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</si>
  <si>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</si>
  <si>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</si>
  <si>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</si>
  <si>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</si>
  <si>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</si>
  <si>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</si>
  <si>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</si>
  <si>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</si>
  <si>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</si>
  <si>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</si>
  <si>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</si>
  <si>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</si>
  <si>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</si>
  <si>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</si>
  <si>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</si>
  <si>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</si>
  <si>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</si>
  <si>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</si>
  <si>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</si>
  <si>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</si>
  <si>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</si>
  <si>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</si>
  <si>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</si>
  <si>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</si>
  <si>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</si>
  <si>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</si>
  <si>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</si>
  <si>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</si>
  <si>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</si>
  <si>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</si>
  <si>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</si>
  <si>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</si>
  <si>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</si>
  <si>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</si>
  <si>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</si>
  <si>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</si>
  <si>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</si>
  <si>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</si>
  <si>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</si>
  <si>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</si>
  <si>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</si>
  <si>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</si>
  <si>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</si>
  <si>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</si>
  <si>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</si>
  <si>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</si>
  <si>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</si>
  <si>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</si>
  <si>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</si>
  <si>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</si>
  <si>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</si>
  <si>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</si>
  <si>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</si>
  <si>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</si>
  <si>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</si>
  <si>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</si>
  <si>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</si>
  <si>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</si>
  <si>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</si>
  <si>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</si>
  <si>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</si>
  <si>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</si>
  <si>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</si>
  <si>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</si>
  <si>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</si>
  <si>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</si>
  <si>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</si>
  <si>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</si>
  <si>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</si>
  <si>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</si>
  <si>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</si>
  <si>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</si>
  <si>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</si>
  <si>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</si>
  <si>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</si>
  <si>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</si>
  <si>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</si>
  <si>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</si>
  <si>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</si>
  <si>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</si>
  <si>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</si>
  <si>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</si>
  <si>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</si>
  <si>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</si>
  <si>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</si>
  <si>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</si>
  <si>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</si>
  <si>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</si>
  <si>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</si>
  <si>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</si>
  <si>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</si>
  <si>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</si>
  <si>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</si>
  <si>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</si>
  <si>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</si>
  <si>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</si>
  <si>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</si>
  <si>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</si>
  <si>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</si>
  <si>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</si>
  <si>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</si>
  <si>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</si>
  <si>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</si>
  <si>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</si>
  <si>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</si>
  <si>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</si>
  <si>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</si>
  <si>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</si>
  <si>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</si>
  <si>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</si>
  <si>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</si>
  <si>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</si>
  <si>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</si>
  <si>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</si>
  <si>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</si>
  <si>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</si>
  <si>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</si>
  <si>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</si>
  <si>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</si>
  <si>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</si>
  <si>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</si>
  <si>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</si>
  <si>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</si>
  <si>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</si>
  <si>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</si>
  <si>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</si>
  <si>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</si>
  <si>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</si>
  <si>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</si>
  <si>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</si>
  <si>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</si>
  <si>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</si>
  <si>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</si>
  <si>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</si>
  <si>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</si>
  <si>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</si>
  <si>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</si>
  <si>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</si>
  <si>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</si>
  <si>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</si>
  <si>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</si>
  <si>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</si>
  <si>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</si>
  <si>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</si>
  <si>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</si>
  <si>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</si>
  <si>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</si>
  <si>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</si>
  <si>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</si>
  <si>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</si>
  <si>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</si>
  <si>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</si>
  <si>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</si>
  <si>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</si>
  <si>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</si>
  <si>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</si>
  <si>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</si>
  <si>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</si>
  <si>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</si>
  <si>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</si>
  <si>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</si>
  <si>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</si>
  <si>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</si>
  <si>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</si>
  <si>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</si>
  <si>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</si>
  <si>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</si>
  <si>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</si>
  <si>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</si>
  <si>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</si>
  <si>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</si>
  <si>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</si>
  <si>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</si>
  <si>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</si>
  <si>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</si>
  <si>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</si>
  <si>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</si>
  <si>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</si>
  <si>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</si>
  <si>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</si>
  <si>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</si>
  <si>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</si>
  <si>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</si>
  <si>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</si>
  <si>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</si>
  <si>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</si>
  <si>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</si>
  <si>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</si>
  <si>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</si>
  <si>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</si>
  <si>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</si>
  <si>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</si>
  <si>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</si>
  <si>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</si>
  <si>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</si>
  <si>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</si>
  <si>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</si>
  <si>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</si>
  <si>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</si>
  <si>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</si>
  <si>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</si>
  <si>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</si>
  <si>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</si>
  <si>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</si>
  <si>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</si>
  <si>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</si>
  <si>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</si>
  <si>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</si>
  <si>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</si>
  <si>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</si>
  <si>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</si>
  <si>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</si>
  <si>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</si>
  <si>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</si>
  <si>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</si>
  <si>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</si>
  <si>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</si>
  <si>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</si>
  <si>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</si>
  <si>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</si>
  <si>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</si>
  <si>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</si>
  <si>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</si>
  <si>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</si>
  <si>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</si>
  <si>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</si>
  <si>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</si>
  <si>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</si>
  <si>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</si>
  <si>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</si>
  <si>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</si>
  <si>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</si>
  <si>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</si>
  <si>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</si>
  <si>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</si>
  <si>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</si>
  <si>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</si>
  <si>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</si>
  <si>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</si>
  <si>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</si>
  <si>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</si>
  <si>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</si>
  <si>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</si>
  <si>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</si>
  <si>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</si>
  <si>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</si>
  <si>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</si>
  <si>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</si>
  <si>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</si>
  <si>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</si>
  <si>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</si>
  <si>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</si>
  <si>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</si>
  <si>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</si>
  <si>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</si>
  <si>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</si>
  <si>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</si>
  <si>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</si>
  <si>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</si>
  <si>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</si>
  <si>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</si>
  <si>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</si>
  <si>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</si>
  <si>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</si>
  <si>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</si>
  <si>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</si>
  <si>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</si>
  <si>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</si>
  <si>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</si>
  <si>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</si>
  <si>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</si>
  <si>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</si>
  <si>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</si>
  <si>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</si>
  <si>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</si>
  <si>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</si>
  <si>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</si>
  <si>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</si>
  <si>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</si>
  <si>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</si>
  <si>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</si>
  <si>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</si>
  <si>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</si>
  <si>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</si>
  <si>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</si>
  <si>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</si>
  <si>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</si>
  <si>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</si>
  <si>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</si>
  <si>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</si>
  <si>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</si>
  <si>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</si>
  <si>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</si>
  <si>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</si>
  <si>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</si>
  <si>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</si>
  <si>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</si>
  <si>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</si>
  <si>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</si>
  <si>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</si>
  <si>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</si>
  <si>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</si>
  <si>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</si>
  <si>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</si>
  <si>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</si>
  <si>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</si>
  <si>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</si>
  <si>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</si>
  <si>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</si>
  <si>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</si>
  <si>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</si>
  <si>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</si>
  <si>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</si>
  <si>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</si>
  <si>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</si>
  <si>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</si>
  <si>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</si>
  <si>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</si>
  <si>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</si>
  <si>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</si>
  <si>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</si>
  <si>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</si>
  <si>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</si>
  <si>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</si>
  <si>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</si>
  <si>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</si>
  <si>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</si>
  <si>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</si>
  <si>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</si>
  <si>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</si>
  <si>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</si>
  <si>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</si>
  <si>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</si>
  <si>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</si>
  <si>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</si>
  <si>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</si>
  <si>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</si>
  <si>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</si>
  <si>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</si>
  <si>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</si>
  <si>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</si>
  <si>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</si>
  <si>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</si>
  <si>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</si>
  <si>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</si>
  <si>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</si>
  <si>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</si>
  <si>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</si>
  <si>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</si>
  <si>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</si>
  <si>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</si>
  <si>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</si>
  <si>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</si>
  <si>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</si>
  <si>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</si>
  <si>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</si>
  <si>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</si>
  <si>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</si>
  <si>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</si>
  <si>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</si>
  <si>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</si>
  <si>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</si>
  <si>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</si>
  <si>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</si>
  <si>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</si>
  <si>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</si>
  <si>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</si>
  <si>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</si>
  <si>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</si>
  <si>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</si>
  <si>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</si>
  <si>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</si>
  <si>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</si>
  <si>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</si>
  <si>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</si>
  <si>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</si>
  <si>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</si>
  <si>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</si>
  <si>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</si>
  <si>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</si>
  <si>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</si>
  <si>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</si>
  <si>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</si>
  <si>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</si>
  <si>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</si>
  <si>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</si>
  <si>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</si>
  <si>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</si>
  <si>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</si>
  <si>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</si>
  <si>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</si>
  <si>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</si>
  <si>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</si>
  <si>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</si>
  <si>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</si>
  <si>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</si>
  <si>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</si>
  <si>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</si>
  <si>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</si>
  <si>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</si>
  <si>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</si>
  <si>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</si>
  <si>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</si>
  <si>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</si>
  <si>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</si>
  <si>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</si>
  <si>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</si>
  <si>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</si>
  <si>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</si>
  <si>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</si>
  <si>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</si>
  <si>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</si>
  <si>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</si>
  <si>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</si>
  <si>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</si>
  <si>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</si>
  <si>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</si>
  <si>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</si>
  <si>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</si>
  <si>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</si>
  <si>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</si>
  <si>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</si>
  <si>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</si>
  <si>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</si>
  <si>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</si>
  <si>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</si>
  <si>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</si>
  <si>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</si>
  <si>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</si>
  <si>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</si>
  <si>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</si>
  <si>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</si>
  <si>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</si>
  <si>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</si>
  <si>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</si>
  <si>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</si>
  <si>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</si>
  <si>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</si>
  <si>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</si>
  <si>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</si>
  <si>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</si>
  <si>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</si>
  <si>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</si>
  <si>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</si>
  <si>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</si>
  <si>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</si>
  <si>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</si>
  <si>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</si>
  <si>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</si>
  <si>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</si>
  <si>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</si>
  <si>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</si>
  <si>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</si>
  <si>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</si>
  <si>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</si>
  <si>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</si>
  <si>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</si>
  <si>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</si>
  <si>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</si>
  <si>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</si>
  <si>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</si>
  <si>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</si>
  <si>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</si>
  <si>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</si>
  <si>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</si>
  <si>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</si>
  <si>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</si>
  <si>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</si>
  <si>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</si>
  <si>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</si>
  <si>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</si>
  <si>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</si>
  <si>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</si>
  <si>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</si>
  <si>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</si>
  <si>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</si>
  <si>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</si>
  <si>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</si>
  <si>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</si>
  <si>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</si>
  <si>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</si>
  <si>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</si>
  <si>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</si>
  <si>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</si>
  <si>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</si>
  <si>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</si>
  <si>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</si>
  <si>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</si>
  <si>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</si>
  <si>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</si>
  <si>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</si>
  <si>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</si>
  <si>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</si>
  <si>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</si>
  <si>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</si>
  <si>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</si>
  <si>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</si>
  <si>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</si>
  <si>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</si>
  <si>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</si>
  <si>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</si>
  <si>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</si>
  <si>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</si>
  <si>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</si>
  <si>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</si>
  <si>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</si>
  <si>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</si>
  <si>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</si>
  <si>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</si>
  <si>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</si>
  <si>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</si>
  <si>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</si>
  <si>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</si>
  <si>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</si>
  <si>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</si>
  <si>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</si>
  <si>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</si>
  <si>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</si>
  <si>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</si>
  <si>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</si>
  <si>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</si>
  <si>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</si>
  <si>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</si>
  <si>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</si>
  <si>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</si>
  <si>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</si>
  <si>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</si>
  <si>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</si>
  <si>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</si>
  <si>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</si>
  <si>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</si>
  <si>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</si>
  <si>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</si>
  <si>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</si>
  <si>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</si>
  <si>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</si>
  <si>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</si>
  <si>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</si>
  <si>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</si>
  <si>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</si>
  <si>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</si>
  <si>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</si>
  <si>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</si>
  <si>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</si>
  <si>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</si>
  <si>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</si>
  <si>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</si>
  <si>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</si>
  <si>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</si>
  <si>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</si>
  <si>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</si>
  <si>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</si>
  <si>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</si>
  <si>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</si>
  <si>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</si>
  <si>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</si>
  <si>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</si>
  <si>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</si>
  <si>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</si>
  <si>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</si>
  <si>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</si>
  <si>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</si>
  <si>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</si>
  <si>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</si>
  <si>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</si>
  <si>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</si>
  <si>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</si>
  <si>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</si>
  <si>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</si>
  <si>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</si>
  <si>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</si>
  <si>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</si>
  <si>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</si>
  <si>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</si>
  <si>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</si>
  <si>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</si>
  <si>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</si>
  <si>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</si>
  <si>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</si>
  <si>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</si>
  <si>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</si>
  <si>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</si>
  <si>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</si>
  <si>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</si>
  <si>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</si>
  <si>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</si>
  <si>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</si>
  <si>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</si>
  <si>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</si>
  <si>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</si>
  <si>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</si>
  <si>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</si>
  <si>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</si>
  <si>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</si>
  <si>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</si>
  <si>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</si>
  <si>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</si>
  <si>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</si>
  <si>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</si>
  <si>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</si>
  <si>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</si>
  <si>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</si>
  <si>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</si>
  <si>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</si>
  <si>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</si>
  <si>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</si>
  <si>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</si>
  <si>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</si>
  <si>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</si>
  <si>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</si>
  <si>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</si>
  <si>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</si>
  <si>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</si>
  <si>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</si>
  <si>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</si>
  <si>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</si>
  <si>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</si>
  <si>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</si>
  <si>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</si>
  <si>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</si>
  <si>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</si>
  <si>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</si>
  <si>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</si>
  <si>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</si>
  <si>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</si>
  <si>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</si>
  <si>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</si>
  <si>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</si>
  <si>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</si>
  <si>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</si>
  <si>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</si>
  <si>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</si>
  <si>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</si>
  <si>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</si>
  <si>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</si>
  <si>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</si>
  <si>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</si>
  <si>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</si>
  <si>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</si>
  <si>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</si>
  <si>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</si>
  <si>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</si>
  <si>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</si>
  <si>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</si>
  <si>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</si>
  <si>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</si>
  <si>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</si>
  <si>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</si>
  <si>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</si>
  <si>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</si>
  <si>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</si>
  <si>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</si>
  <si>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</si>
  <si>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</si>
  <si>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</si>
  <si>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</si>
  <si>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</si>
  <si>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</si>
  <si>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</si>
  <si>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</si>
  <si>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</si>
  <si>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</si>
  <si>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</si>
  <si>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</si>
  <si>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</si>
  <si>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</si>
  <si>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</si>
  <si>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</si>
  <si>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</si>
  <si>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</si>
  <si>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</si>
  <si>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</si>
  <si>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</si>
  <si>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</si>
  <si>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</si>
  <si>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</si>
  <si>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</si>
  <si>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</si>
  <si>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</si>
  <si>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</si>
  <si>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</si>
  <si>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</si>
  <si>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</si>
  <si>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</si>
  <si>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</si>
  <si>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</si>
  <si>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</si>
  <si>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</si>
  <si>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</si>
  <si>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</si>
  <si>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</si>
  <si>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</si>
  <si>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</si>
  <si>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</si>
  <si>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</si>
  <si>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</si>
  <si>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</si>
  <si>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</si>
  <si>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</si>
  <si>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</si>
  <si>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</si>
  <si>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</si>
  <si>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</si>
  <si>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</si>
  <si>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</si>
  <si>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</si>
  <si>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</si>
  <si>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</si>
  <si>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</si>
  <si>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</si>
  <si>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</si>
  <si>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</si>
  <si>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</si>
  <si>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</si>
  <si>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</si>
  <si>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</si>
  <si>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</si>
  <si>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</si>
  <si>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</si>
  <si>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</si>
  <si>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</si>
  <si>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</si>
  <si>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</si>
  <si>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</si>
  <si>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</si>
  <si>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</si>
  <si>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</si>
  <si>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</si>
  <si>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</si>
  <si>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</si>
  <si>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</si>
  <si>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</si>
  <si>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</si>
  <si>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</si>
  <si>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</si>
  <si>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</si>
  <si>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</si>
  <si>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</si>
  <si>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</si>
  <si>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</si>
  <si>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</si>
  <si>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</si>
  <si>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</si>
  <si>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</si>
  <si>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</si>
  <si>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</si>
  <si>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</si>
  <si>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</si>
  <si>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</si>
  <si>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</si>
  <si>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</si>
  <si>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</si>
  <si>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</si>
  <si>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</si>
  <si>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</si>
  <si>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</si>
  <si>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</si>
  <si>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</si>
  <si>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</si>
  <si>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</si>
  <si>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</si>
  <si>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</si>
  <si>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</si>
  <si>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</si>
  <si>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</si>
  <si>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</si>
  <si>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</si>
  <si>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</si>
  <si>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</si>
  <si>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</si>
  <si>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</si>
  <si>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</si>
  <si>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</si>
  <si>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</si>
  <si>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</si>
  <si>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</si>
  <si>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</si>
  <si>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</si>
  <si>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</si>
  <si>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</si>
  <si>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</si>
  <si>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</si>
  <si>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</si>
  <si>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</si>
  <si>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</si>
  <si>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</si>
  <si>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</si>
  <si>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</si>
  <si>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</si>
  <si>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</si>
  <si>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</si>
  <si>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</si>
  <si>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</si>
  <si>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</si>
  <si>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</si>
  <si>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</si>
  <si>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</si>
  <si>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</si>
  <si>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</si>
  <si>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</si>
  <si>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</si>
  <si>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</si>
  <si>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</si>
  <si>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</si>
  <si>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</si>
  <si>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</si>
  <si>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</si>
  <si>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</si>
  <si>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</si>
  <si>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</si>
  <si>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</si>
  <si>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</si>
  <si>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</si>
  <si>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</si>
  <si>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</si>
  <si>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</si>
  <si>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</si>
  <si>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</si>
  <si>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</si>
  <si>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</si>
  <si>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</si>
  <si>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</si>
  <si>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</si>
  <si>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</si>
  <si>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</si>
  <si>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</si>
  <si>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</si>
  <si>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</si>
  <si>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</si>
  <si>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</si>
  <si>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</si>
  <si>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</si>
  <si>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</si>
  <si>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</si>
  <si>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</si>
  <si>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</si>
  <si>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</si>
  <si>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</si>
  <si>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</si>
  <si>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</si>
  <si>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</si>
  <si>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</si>
  <si>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</si>
  <si>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</si>
  <si>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</si>
  <si>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</si>
  <si>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</si>
  <si>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</si>
  <si>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</si>
  <si>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</si>
  <si>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</si>
  <si>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</si>
  <si>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</si>
  <si>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</si>
  <si>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</si>
  <si>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</si>
  <si>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</si>
  <si>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</si>
  <si>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</si>
  <si>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</si>
  <si>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</si>
  <si>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</si>
  <si>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</si>
  <si>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</si>
  <si>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</si>
  <si>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</si>
  <si>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</si>
  <si>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</si>
  <si>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</si>
  <si>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</si>
  <si>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</si>
  <si>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</si>
  <si>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</si>
  <si>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</si>
  <si>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</si>
  <si>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</si>
  <si>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</si>
  <si>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</si>
  <si>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</si>
  <si>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</si>
  <si>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</si>
  <si>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</si>
  <si>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</si>
  <si>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</si>
  <si>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</si>
  <si>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</si>
  <si>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</si>
  <si>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</si>
  <si>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</si>
  <si>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</si>
  <si>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</si>
  <si>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</si>
  <si>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</si>
  <si>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</si>
  <si>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</si>
  <si>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</si>
  <si>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</si>
  <si>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</si>
  <si>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</si>
  <si>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</si>
  <si>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</si>
  <si>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</si>
  <si>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</si>
  <si>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</si>
  <si>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</si>
  <si>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</si>
  <si>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</si>
  <si>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</si>
  <si>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</si>
  <si>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</si>
  <si>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</si>
  <si>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</si>
  <si>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</si>
  <si>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</si>
  <si>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</si>
  <si>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</si>
  <si>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</si>
  <si>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</si>
  <si>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</si>
  <si>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</si>
  <si>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</si>
  <si>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</si>
  <si>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</si>
  <si>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</si>
  <si>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</si>
  <si>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</si>
  <si>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</si>
  <si>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</si>
  <si>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</si>
  <si>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</si>
  <si>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</si>
  <si>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</si>
  <si>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</si>
  <si>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</si>
  <si>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</si>
  <si>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</si>
  <si>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</si>
  <si>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</si>
  <si>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</si>
  <si>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</si>
  <si>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</si>
  <si>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</si>
  <si>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</si>
  <si>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</si>
  <si>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</si>
  <si>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</si>
  <si>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</si>
  <si>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</si>
  <si>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</si>
  <si>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</si>
  <si>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</si>
  <si>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</si>
  <si>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</si>
  <si>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</si>
  <si>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</si>
  <si>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</si>
  <si>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</si>
  <si>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</si>
  <si>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</si>
  <si>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</si>
  <si>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</si>
  <si>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</si>
  <si>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</si>
  <si>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</si>
  <si>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</si>
  <si>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</si>
  <si>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</si>
  <si>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</si>
  <si>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</si>
  <si>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</si>
  <si>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</si>
  <si>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</si>
  <si>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</si>
  <si>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</si>
  <si>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</si>
  <si>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</si>
  <si>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</si>
  <si>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</si>
  <si>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</si>
  <si>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</si>
  <si>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</si>
  <si>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</si>
  <si>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</si>
  <si>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</si>
  <si>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</si>
  <si>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</si>
  <si>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</si>
  <si>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</si>
  <si>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</si>
  <si>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</si>
  <si>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</si>
  <si>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</si>
  <si>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</si>
  <si>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</si>
  <si>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</si>
  <si>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</si>
  <si>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</si>
  <si>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</si>
  <si>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</si>
  <si>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</si>
  <si>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</si>
  <si>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</si>
  <si>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</si>
  <si>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</si>
  <si>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</si>
  <si>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</si>
  <si>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</si>
  <si>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</si>
  <si>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</si>
  <si>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</si>
  <si>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</si>
  <si>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</si>
  <si>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</si>
  <si>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</si>
  <si>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</si>
  <si>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</si>
  <si>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</si>
  <si>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</si>
  <si>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</si>
  <si>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</si>
  <si>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</si>
  <si>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</si>
  <si>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</si>
  <si>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</si>
  <si>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</si>
  <si>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</si>
  <si>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</si>
  <si>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</si>
  <si>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</si>
  <si>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</si>
  <si>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</si>
  <si>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</si>
  <si>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</si>
  <si>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</si>
  <si>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</si>
  <si>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</si>
  <si>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</si>
  <si>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</si>
  <si>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</si>
  <si>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</si>
  <si>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</si>
  <si>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</si>
  <si>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</si>
  <si>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</si>
  <si>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</si>
  <si>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</si>
  <si>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</si>
  <si>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</si>
  <si>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</si>
  <si>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</si>
  <si>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</si>
  <si>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</si>
  <si>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</si>
  <si>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</si>
  <si>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</si>
  <si>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</si>
  <si>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</si>
  <si>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</si>
  <si>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</si>
  <si>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</si>
  <si>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</si>
  <si>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</si>
  <si>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</si>
  <si>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</si>
  <si>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</si>
  <si>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</si>
  <si>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</si>
  <si>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</si>
  <si>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</si>
  <si>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</si>
  <si>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</si>
  <si>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</si>
  <si>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</si>
  <si>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</si>
  <si>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</si>
  <si>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</si>
  <si>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</si>
  <si>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</si>
  <si>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</si>
  <si>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</si>
  <si>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</si>
  <si>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</si>
  <si>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</si>
  <si>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</si>
  <si>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</si>
  <si>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</si>
  <si>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</si>
  <si>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</si>
  <si>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</si>
  <si>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</si>
  <si>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</si>
  <si>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</si>
  <si>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</si>
  <si>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</si>
  <si>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</si>
  <si>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</si>
  <si>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</si>
  <si>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</si>
  <si>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</si>
  <si>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</si>
  <si>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</si>
  <si>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</si>
  <si>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</si>
  <si>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</si>
  <si>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</si>
  <si>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</si>
  <si>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</si>
  <si>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</si>
  <si>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</si>
  <si>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</si>
  <si>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</si>
  <si>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</si>
  <si>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</si>
  <si>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</si>
  <si>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</si>
  <si>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</si>
  <si>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</si>
  <si>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</si>
  <si>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</si>
  <si>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</si>
  <si>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</si>
  <si>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</si>
  <si>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</si>
  <si>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</si>
  <si>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</si>
  <si>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</si>
  <si>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</si>
  <si>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</si>
  <si>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</si>
  <si>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</si>
  <si>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</si>
  <si>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</si>
  <si>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</si>
  <si>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</si>
  <si>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</si>
  <si>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</si>
  <si>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</si>
  <si>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</si>
  <si>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</si>
  <si>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</si>
  <si>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</si>
  <si>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</si>
  <si>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</si>
  <si>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</si>
  <si>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</si>
  <si>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</si>
  <si>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</si>
  <si>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</si>
  <si>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</si>
  <si>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</si>
  <si>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</si>
  <si>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</si>
  <si>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</si>
  <si>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</si>
  <si>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</si>
  <si>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</si>
  <si>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</si>
  <si>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</si>
  <si>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</si>
  <si>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</si>
  <si>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</si>
  <si>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</si>
  <si>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</si>
  <si>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</si>
  <si>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</si>
  <si>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</si>
  <si>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</si>
  <si>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</si>
  <si>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</si>
  <si>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</si>
  <si>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</si>
  <si>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</si>
  <si>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</si>
  <si>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</si>
  <si>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</si>
  <si>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</si>
  <si>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</si>
  <si>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</si>
  <si>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</si>
  <si>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</si>
  <si>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</si>
  <si>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</si>
  <si>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</si>
  <si>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</si>
  <si>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</si>
  <si>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</si>
  <si>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</si>
  <si>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</si>
  <si>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</si>
  <si>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</si>
  <si>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</si>
  <si>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</si>
  <si>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</si>
  <si>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</si>
  <si>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</si>
  <si>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</si>
  <si>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</si>
  <si>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</si>
  <si>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</si>
  <si>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</si>
  <si>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</si>
  <si>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</si>
  <si>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</si>
  <si>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</si>
  <si>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</si>
  <si>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</si>
  <si>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</si>
  <si>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</si>
  <si>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</si>
  <si>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</si>
  <si>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</si>
  <si>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</si>
  <si>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</si>
  <si>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</si>
  <si>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</si>
  <si>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</si>
  <si>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</si>
  <si>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</si>
  <si>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</si>
  <si>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</si>
  <si>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</si>
  <si>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</si>
  <si>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</si>
  <si>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</si>
  <si>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</si>
  <si>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</si>
  <si>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</si>
  <si>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</si>
  <si>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</si>
  <si>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</si>
  <si>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</si>
  <si>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</si>
  <si>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</si>
  <si>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</si>
  <si>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</si>
  <si>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</si>
  <si>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</si>
  <si>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</si>
  <si>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</si>
  <si>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</si>
  <si>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</si>
  <si>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</si>
  <si>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</si>
  <si>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</si>
  <si>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</si>
  <si>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</si>
  <si>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</si>
  <si>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</si>
  <si>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</si>
  <si>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</si>
  <si>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</si>
  <si>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</si>
  <si>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</si>
  <si>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</si>
  <si>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</si>
  <si>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</si>
  <si>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</si>
  <si>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</si>
  <si>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</si>
  <si>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</si>
  <si>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</si>
  <si>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</si>
  <si>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</si>
  <si>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</si>
  <si>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</si>
  <si>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</si>
  <si>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</si>
  <si>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</si>
  <si>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</si>
  <si>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</si>
  <si>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</si>
  <si>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</si>
  <si>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</si>
  <si>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</si>
  <si>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</si>
  <si>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</si>
  <si>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</si>
  <si>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</si>
  <si>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</si>
  <si>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</si>
  <si>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</si>
  <si>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</si>
  <si>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</si>
  <si>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</si>
  <si>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</si>
  <si>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</si>
  <si>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</si>
  <si>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</si>
  <si>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</si>
  <si>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</si>
  <si>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</si>
  <si>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</si>
  <si>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</si>
  <si>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</si>
  <si>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</si>
  <si>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</si>
  <si>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</si>
  <si>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</si>
  <si>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</si>
  <si>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</si>
  <si>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</si>
  <si>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</si>
  <si>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</si>
  <si>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</si>
  <si>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</si>
  <si>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</si>
  <si>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</si>
  <si>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</si>
  <si>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</si>
  <si>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</si>
  <si>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</si>
  <si>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</si>
  <si>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</si>
  <si>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</si>
  <si>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</si>
  <si>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</si>
  <si>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</si>
  <si>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</si>
  <si>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</si>
  <si>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</si>
  <si>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</si>
  <si>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</si>
  <si>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</si>
  <si>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</si>
  <si>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</si>
  <si>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</si>
  <si>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</si>
  <si>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</si>
  <si>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</si>
  <si>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</si>
  <si>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</si>
  <si>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</si>
  <si>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</si>
  <si>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</si>
  <si>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</si>
  <si>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</si>
  <si>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</si>
  <si>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</si>
  <si>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</si>
  <si>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</si>
  <si>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</si>
  <si>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</si>
  <si>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</si>
  <si>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</si>
  <si>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</si>
  <si>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</si>
  <si>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</si>
  <si>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</si>
  <si>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</si>
  <si>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</si>
  <si>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</si>
  <si>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</si>
  <si>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</si>
  <si>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</si>
  <si>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</si>
  <si>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</si>
  <si>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</si>
  <si>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</si>
  <si>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</si>
  <si>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</si>
  <si>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</si>
  <si>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</si>
  <si>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</si>
  <si>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</si>
  <si>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</si>
  <si>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</si>
  <si>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</si>
  <si>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</si>
  <si>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</si>
  <si>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</si>
  <si>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</si>
  <si>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</si>
  <si>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</si>
  <si>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</si>
  <si>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</si>
  <si>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</si>
  <si>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</si>
  <si>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</si>
  <si>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</si>
  <si>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</si>
  <si>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</si>
  <si>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</si>
  <si>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</si>
  <si>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</si>
  <si>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</si>
  <si>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</si>
  <si>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</si>
  <si>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</si>
  <si>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</si>
  <si>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</si>
  <si>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</si>
  <si>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</si>
  <si>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</si>
  <si>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</si>
  <si>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</si>
  <si>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</si>
  <si>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</si>
  <si>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</si>
  <si>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</si>
  <si>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</si>
  <si>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</si>
  <si>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</si>
  <si>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</si>
  <si>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</si>
  <si>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</si>
  <si>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</si>
  <si>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</si>
  <si>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</si>
  <si>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</si>
  <si>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</si>
  <si>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</si>
  <si>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</si>
  <si>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</si>
  <si>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</si>
  <si>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</si>
  <si>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</si>
  <si>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</si>
  <si>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</si>
  <si>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</si>
  <si>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</si>
  <si>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</si>
  <si>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</si>
  <si>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</si>
  <si>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</si>
  <si>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</si>
  <si>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</si>
  <si>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</si>
  <si>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</si>
  <si>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</si>
  <si>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</si>
  <si>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</si>
  <si>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</si>
  <si>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</si>
  <si>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</si>
  <si>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</si>
  <si>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</si>
  <si>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</si>
  <si>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</si>
  <si>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</si>
  <si>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</si>
  <si>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</si>
  <si>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</si>
  <si>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</si>
  <si>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</si>
  <si>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</si>
  <si>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</si>
  <si>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</si>
  <si>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</si>
  <si>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</si>
  <si>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</si>
  <si>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</si>
  <si>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</si>
  <si>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</si>
  <si>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</si>
  <si>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</si>
  <si>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</si>
  <si>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</si>
  <si>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</si>
  <si>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</si>
  <si>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</si>
  <si>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</si>
  <si>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</si>
  <si>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</si>
  <si>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</si>
  <si>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</si>
  <si>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</si>
  <si>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</si>
  <si>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</si>
  <si>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</si>
  <si>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</si>
  <si>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</si>
  <si>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</si>
  <si>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</si>
  <si>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</si>
  <si>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</si>
  <si>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</si>
  <si>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</si>
  <si>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</si>
  <si>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</si>
  <si>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</si>
  <si>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</si>
  <si>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</si>
  <si>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</si>
  <si>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</si>
  <si>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</si>
  <si>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</si>
  <si>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</si>
  <si>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</si>
  <si>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</si>
  <si>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</si>
  <si>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</si>
  <si>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</si>
  <si>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</si>
  <si>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</si>
  <si>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</si>
  <si>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</si>
  <si>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</si>
  <si>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</si>
  <si>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</si>
  <si>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</si>
  <si>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</si>
  <si>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</si>
  <si>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</si>
  <si>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</si>
  <si>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</si>
  <si>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</si>
  <si>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</si>
  <si>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</si>
  <si>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</si>
  <si>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</si>
  <si>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</si>
  <si>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</si>
  <si>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</si>
  <si>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</si>
  <si>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</si>
  <si>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</si>
  <si>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</si>
  <si>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</si>
  <si>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</si>
  <si>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</si>
  <si>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</si>
  <si>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</si>
  <si>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</si>
  <si>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</si>
  <si>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</si>
  <si>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</si>
  <si>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</si>
  <si>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</si>
  <si>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</si>
  <si>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</si>
  <si>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</si>
  <si>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</si>
  <si>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</si>
  <si>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</si>
  <si>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</si>
  <si>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</si>
  <si>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</si>
  <si>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</si>
  <si>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</si>
  <si>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</si>
  <si>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</si>
  <si>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</si>
  <si>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</si>
  <si>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</si>
  <si>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</si>
  <si>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</si>
  <si>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</si>
  <si>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</si>
  <si>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</si>
  <si>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</si>
  <si>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</si>
  <si>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</si>
  <si>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</si>
  <si>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</si>
  <si>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</si>
  <si>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</si>
  <si>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</si>
  <si>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</si>
  <si>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</si>
  <si>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</si>
  <si>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</si>
  <si>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</si>
  <si>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</si>
  <si>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</si>
  <si>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</si>
  <si>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</si>
  <si>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</si>
  <si>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</si>
  <si>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</si>
  <si>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</si>
  <si>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</si>
  <si>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</si>
  <si>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</si>
  <si>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</si>
  <si>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</si>
  <si>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</si>
  <si>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</si>
  <si>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</si>
  <si>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</si>
  <si>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</si>
  <si>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</si>
  <si>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</si>
  <si>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</si>
  <si>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</si>
  <si>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</si>
  <si>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</si>
  <si>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</si>
  <si>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</si>
  <si>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</si>
  <si>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</si>
  <si>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</si>
  <si>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</si>
  <si>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</si>
  <si>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</si>
  <si>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</si>
  <si>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</si>
  <si>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</si>
  <si>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</si>
  <si>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</si>
  <si>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</si>
  <si>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</si>
  <si>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</si>
  <si>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</si>
  <si>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</si>
  <si>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</si>
  <si>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</si>
  <si>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</si>
  <si>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</si>
  <si>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</si>
  <si>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</si>
  <si>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</si>
  <si>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</si>
  <si>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</si>
  <si>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</si>
  <si>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</si>
  <si>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</si>
  <si>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</si>
  <si>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</si>
  <si>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</si>
  <si>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</si>
  <si>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</si>
  <si>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</si>
  <si>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</si>
  <si>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</si>
  <si>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</si>
  <si>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</si>
  <si>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</si>
  <si>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</si>
  <si>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</si>
  <si>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</si>
  <si>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</si>
  <si>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</si>
  <si>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</si>
  <si>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</si>
  <si>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</si>
  <si>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</si>
  <si>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</si>
  <si>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</si>
  <si>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</si>
  <si>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</si>
  <si>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</si>
  <si>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</si>
  <si>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</si>
  <si>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</si>
  <si>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</si>
  <si>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</si>
  <si>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</si>
  <si>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</si>
  <si>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</si>
  <si>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</si>
  <si>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</si>
  <si>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</si>
  <si>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</si>
  <si>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</si>
  <si>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</si>
  <si>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</si>
  <si>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</si>
  <si>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</si>
  <si>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</si>
  <si>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</si>
  <si>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</si>
  <si>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</si>
  <si>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</si>
  <si>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</si>
  <si>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</si>
  <si>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</si>
  <si>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</si>
  <si>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</si>
  <si>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</si>
  <si>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</si>
  <si>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</si>
  <si>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</si>
  <si>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</si>
  <si>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</si>
  <si>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</si>
  <si>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</si>
  <si>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</si>
  <si>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</si>
  <si>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</si>
  <si>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</si>
  <si>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</si>
  <si>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</si>
  <si>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</si>
  <si>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</si>
  <si>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</si>
  <si>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</si>
  <si>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</si>
  <si>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</si>
  <si>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</si>
  <si>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</si>
  <si>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</si>
  <si>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</si>
  <si>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</si>
  <si>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</si>
  <si>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</si>
  <si>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</si>
  <si>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</si>
  <si>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</si>
  <si>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</si>
  <si>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</si>
  <si>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</si>
  <si>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</si>
  <si>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</si>
  <si>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</si>
  <si>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</si>
  <si>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</si>
  <si>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</si>
  <si>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</si>
  <si>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</si>
  <si>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</si>
  <si>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</si>
  <si>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</si>
  <si>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</si>
  <si>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</si>
  <si>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</si>
  <si>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</si>
  <si>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</si>
  <si>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</si>
  <si>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</si>
  <si>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</si>
  <si>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</si>
  <si>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</si>
  <si>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</si>
  <si>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</si>
  <si>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</si>
  <si>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</si>
  <si>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</si>
  <si>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</si>
  <si>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</si>
  <si>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</si>
  <si>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</si>
  <si>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</si>
  <si>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</si>
  <si>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</si>
  <si>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</si>
  <si>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</si>
  <si>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</si>
  <si>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</si>
  <si>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</si>
  <si>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</si>
  <si>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</si>
  <si>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</si>
  <si>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</si>
  <si>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</si>
  <si>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</si>
  <si>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</si>
  <si>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</si>
  <si>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</si>
  <si>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</si>
  <si>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</si>
  <si>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</si>
  <si>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</si>
  <si>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</si>
  <si>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</si>
  <si>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</si>
  <si>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</si>
  <si>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</si>
  <si>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</si>
  <si>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</si>
  <si>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</si>
  <si>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</si>
  <si>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</si>
  <si>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</si>
  <si>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</si>
  <si>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</si>
  <si>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</si>
  <si>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</si>
  <si>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</si>
  <si>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</si>
  <si>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</si>
  <si>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</si>
  <si>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</si>
  <si>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</si>
  <si>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</si>
  <si>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</si>
  <si>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</si>
  <si>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</si>
  <si>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</si>
  <si>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</si>
  <si>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</si>
  <si>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</si>
  <si>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</si>
  <si>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</si>
  <si>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</si>
  <si>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</si>
  <si>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</si>
  <si>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</si>
  <si>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</si>
  <si>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</si>
  <si>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</si>
  <si>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</si>
  <si>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</si>
  <si>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</si>
  <si>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</si>
  <si>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</si>
  <si>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</si>
  <si>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</si>
  <si>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</si>
  <si>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</si>
  <si>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</si>
  <si>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</si>
  <si>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</si>
  <si>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</si>
  <si>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</si>
  <si>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</si>
  <si>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</si>
  <si>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</si>
  <si>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</si>
  <si>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</si>
  <si>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</si>
  <si>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</si>
  <si>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</si>
  <si>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</si>
  <si>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</si>
  <si>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</si>
  <si>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</si>
  <si>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</si>
  <si>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</si>
  <si>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</si>
  <si>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</si>
  <si>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</si>
  <si>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</si>
  <si>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</si>
  <si>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</si>
  <si>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</si>
  <si>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</si>
  <si>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</si>
  <si>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</si>
  <si>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</si>
  <si>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</si>
  <si>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</si>
  <si>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</si>
  <si>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</si>
  <si>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</si>
  <si>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</si>
  <si>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</si>
  <si>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</si>
  <si>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</si>
  <si>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</si>
  <si>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</si>
  <si>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</si>
  <si>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</si>
  <si>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</si>
  <si>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</si>
  <si>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</si>
  <si>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</si>
  <si>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</si>
  <si>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</si>
  <si>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</si>
  <si>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</si>
  <si>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</si>
  <si>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</si>
  <si>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</si>
  <si>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</si>
  <si>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</si>
  <si>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</si>
  <si>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</si>
  <si>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</si>
  <si>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</si>
  <si>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</si>
  <si>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</si>
  <si>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</si>
  <si>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</si>
  <si>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</si>
  <si>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</si>
  <si>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</si>
  <si>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</si>
  <si>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</si>
  <si>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</si>
  <si>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</si>
  <si>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</si>
  <si>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</si>
  <si>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</si>
  <si>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</si>
  <si>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</si>
  <si>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</si>
  <si>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</si>
  <si>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</si>
  <si>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</si>
  <si>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</si>
  <si>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</si>
  <si>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</si>
  <si>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</si>
  <si>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</si>
  <si>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</si>
  <si>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</si>
  <si>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</si>
  <si>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</si>
  <si>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</si>
  <si>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</si>
  <si>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</si>
  <si>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</si>
  <si>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</si>
  <si>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</si>
  <si>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</si>
  <si>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</si>
  <si>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</si>
  <si>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</si>
  <si>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</si>
  <si>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</si>
  <si>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</si>
  <si>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</si>
  <si>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</si>
  <si>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</si>
  <si>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</si>
  <si>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</si>
  <si>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</si>
  <si>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</si>
  <si>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</si>
  <si>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</si>
  <si>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</si>
  <si>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</si>
  <si>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</si>
  <si>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</si>
  <si>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</si>
  <si>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</si>
  <si>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</si>
  <si>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</si>
  <si>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</si>
  <si>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</si>
  <si>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</si>
  <si>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</si>
  <si>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</si>
  <si>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</si>
  <si>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</si>
  <si>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</si>
  <si>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</si>
  <si>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</si>
  <si>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</si>
  <si>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</si>
  <si>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</si>
  <si>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</si>
  <si>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</si>
  <si>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</si>
  <si>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</si>
  <si>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</si>
  <si>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</si>
  <si>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</si>
  <si>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</si>
  <si>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</si>
  <si>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</si>
  <si>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</si>
  <si>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</si>
  <si>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</si>
  <si>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</si>
  <si>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</si>
  <si>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</si>
  <si>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</si>
  <si>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</si>
  <si>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</si>
  <si>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</si>
  <si>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</si>
  <si>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</si>
  <si>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</si>
  <si>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</si>
  <si>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</si>
  <si>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</si>
  <si>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</si>
  <si>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</si>
  <si>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</si>
  <si>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</si>
  <si>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</si>
  <si>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</si>
  <si>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</si>
  <si>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</si>
  <si>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</si>
  <si>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</si>
  <si>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</si>
  <si>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</si>
  <si>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</si>
  <si>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</si>
  <si>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</si>
  <si>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</si>
  <si>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</si>
  <si>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</si>
  <si>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</si>
  <si>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</si>
  <si>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</si>
  <si>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</si>
  <si>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</si>
  <si>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</si>
  <si>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</si>
  <si>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</si>
  <si>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</si>
  <si>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</si>
  <si>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</si>
  <si>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</si>
  <si>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</si>
  <si>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</si>
  <si>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</si>
  <si>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</si>
  <si>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</si>
  <si>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</si>
  <si>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</si>
  <si>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</si>
  <si>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</si>
  <si>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</si>
  <si>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</si>
  <si>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</si>
  <si>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</si>
  <si>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</si>
  <si>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</si>
  <si>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</si>
  <si>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</si>
  <si>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</si>
  <si>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</si>
  <si>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</si>
  <si>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</si>
  <si>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</si>
  <si>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</si>
  <si>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</si>
  <si>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</si>
  <si>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</si>
  <si>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</si>
  <si>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</si>
  <si>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</si>
  <si>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</si>
  <si>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</si>
  <si>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</si>
  <si>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</si>
  <si>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</si>
  <si>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</si>
  <si>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</si>
  <si>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</si>
  <si>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</si>
  <si>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</si>
  <si>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</si>
  <si>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</si>
  <si>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</si>
  <si>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</si>
  <si>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</si>
  <si>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</si>
  <si>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</si>
  <si>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</si>
  <si>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</si>
  <si>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</si>
  <si>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</si>
  <si>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</si>
  <si>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</si>
  <si>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</si>
  <si>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</si>
  <si>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</si>
  <si>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</si>
  <si>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</si>
  <si>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</si>
  <si>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</si>
  <si>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</si>
  <si>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</si>
  <si>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</si>
  <si>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</si>
  <si>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</si>
  <si>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</si>
  <si>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</si>
  <si>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</si>
  <si>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</si>
  <si>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</si>
  <si>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</si>
  <si>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</si>
  <si>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</si>
  <si>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</si>
  <si>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</si>
  <si>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</si>
  <si>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</si>
  <si>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</si>
  <si>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</si>
  <si>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</si>
  <si>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</si>
  <si>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</si>
  <si>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</si>
  <si>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</si>
  <si>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</si>
  <si>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</si>
  <si>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</si>
  <si>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</si>
  <si>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</si>
  <si>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</si>
  <si>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</si>
  <si>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</si>
  <si>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</si>
  <si>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</si>
  <si>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</si>
  <si>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</si>
  <si>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</si>
  <si>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</si>
  <si>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</si>
  <si>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</si>
  <si>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</si>
  <si>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</si>
  <si>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</si>
  <si>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</si>
  <si>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</si>
  <si>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</si>
  <si>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</si>
  <si>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</si>
  <si>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</si>
  <si>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</si>
  <si>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</si>
  <si>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</si>
  <si>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</si>
  <si>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</si>
  <si>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</si>
  <si>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</si>
  <si>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</si>
  <si>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</si>
  <si>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</si>
  <si>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</si>
  <si>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</si>
  <si>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</si>
  <si>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</si>
  <si>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</si>
  <si>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</si>
  <si>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</si>
  <si>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</si>
  <si>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</si>
  <si>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</si>
  <si>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</si>
  <si>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</si>
  <si>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</si>
  <si>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</si>
  <si>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</si>
  <si>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</si>
  <si>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</si>
  <si>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</si>
  <si>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</si>
  <si>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</si>
  <si>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</si>
  <si>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</si>
  <si>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</si>
  <si>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</si>
  <si>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</si>
  <si>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</si>
  <si>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</si>
  <si>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</si>
  <si>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</si>
  <si>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</si>
  <si>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</si>
  <si>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</si>
  <si>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</si>
  <si>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</si>
  <si>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</si>
  <si>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</si>
  <si>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</si>
  <si>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</si>
  <si>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</si>
  <si>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</si>
  <si>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</si>
  <si>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</si>
  <si>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</si>
  <si>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</si>
  <si>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</si>
  <si>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</si>
  <si>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</si>
  <si>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</si>
  <si>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</si>
  <si>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</si>
  <si>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</si>
  <si>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</si>
  <si>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</si>
  <si>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</si>
  <si>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</si>
  <si>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</si>
  <si>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</si>
  <si>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</si>
  <si>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</si>
  <si>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</si>
  <si>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</si>
  <si>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</si>
  <si>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</si>
  <si>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</si>
  <si>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</si>
  <si>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</si>
  <si>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</si>
  <si>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</si>
  <si>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</si>
  <si>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</si>
  <si>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</si>
  <si>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</si>
  <si>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</si>
  <si>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</si>
  <si>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</si>
  <si>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</si>
  <si>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</si>
  <si>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</si>
  <si>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</si>
  <si>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</si>
  <si>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</si>
  <si>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</si>
  <si>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</si>
  <si>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</si>
  <si>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</si>
  <si>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</si>
  <si>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</si>
  <si>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</si>
  <si>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</si>
  <si>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</si>
  <si>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</si>
  <si>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</si>
  <si>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</si>
  <si>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</si>
  <si>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</si>
  <si>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</si>
  <si>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</si>
  <si>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</si>
  <si>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</si>
  <si>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</si>
  <si>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</si>
  <si>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</si>
  <si>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</si>
  <si>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</si>
  <si>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</si>
  <si>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</si>
  <si>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</si>
  <si>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</si>
  <si>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</si>
  <si>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</si>
  <si>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</si>
  <si>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</si>
  <si>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</si>
  <si>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</si>
  <si>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</si>
  <si>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</si>
  <si>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</si>
  <si>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</si>
  <si>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</si>
  <si>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</si>
  <si>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</si>
  <si>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</si>
  <si>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</si>
  <si>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</si>
  <si>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</si>
  <si>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</si>
  <si>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</si>
  <si>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</si>
  <si>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</si>
  <si>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</si>
  <si>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</si>
  <si>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</si>
  <si>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</si>
  <si>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</si>
  <si>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</si>
  <si>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</si>
  <si>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</si>
  <si>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</si>
  <si>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</si>
  <si>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</si>
  <si>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</si>
  <si>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</si>
  <si>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</si>
  <si>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</si>
  <si>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</si>
  <si>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</si>
  <si>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</si>
  <si>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</si>
  <si>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</si>
  <si>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</si>
  <si>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</si>
  <si>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</si>
  <si>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</si>
  <si>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</si>
  <si>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</si>
  <si>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</si>
  <si>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</si>
  <si>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</si>
  <si>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</si>
  <si>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</si>
  <si>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</si>
  <si>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</si>
  <si>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</si>
  <si>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</si>
  <si>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</si>
  <si>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</si>
  <si>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</si>
  <si>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</si>
  <si>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</si>
  <si>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</si>
  <si>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</si>
  <si>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</si>
  <si>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</si>
  <si>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</si>
  <si>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</si>
  <si>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</si>
  <si>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</si>
  <si>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</si>
  <si>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</si>
  <si>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</si>
  <si>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</si>
  <si>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</si>
  <si>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</si>
  <si>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</si>
  <si>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</si>
  <si>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</si>
  <si>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</si>
  <si>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</si>
  <si>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</si>
  <si>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</si>
  <si>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</si>
  <si>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</si>
  <si>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</si>
  <si>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</si>
  <si>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</si>
  <si>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</si>
  <si>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</si>
  <si>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</si>
  <si>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</si>
  <si>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</si>
  <si>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</si>
  <si>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</si>
  <si>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</si>
  <si>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</si>
  <si>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</si>
  <si>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</si>
  <si>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</si>
  <si>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</si>
  <si>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</si>
  <si>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</si>
  <si>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</si>
  <si>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</si>
  <si>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</si>
  <si>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</si>
  <si>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</si>
  <si>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</si>
  <si>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</si>
  <si>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</si>
  <si>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</si>
  <si>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</si>
  <si>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</si>
  <si>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</si>
  <si>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</si>
  <si>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</si>
  <si>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</si>
  <si>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</si>
  <si>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</si>
  <si>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</si>
  <si>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</si>
  <si>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</si>
  <si>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</si>
  <si>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</si>
  <si>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</si>
  <si>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</si>
  <si>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</si>
  <si>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</si>
  <si>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</si>
  <si>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</si>
  <si>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</si>
  <si>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</si>
  <si>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</si>
  <si>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</si>
  <si>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</si>
  <si>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</si>
  <si>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</si>
  <si>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</si>
  <si>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</si>
  <si>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</si>
  <si>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</si>
  <si>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</si>
  <si>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</si>
  <si>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</si>
  <si>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</si>
  <si>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</si>
  <si>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</si>
  <si>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</si>
  <si>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</si>
  <si>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</si>
  <si>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</si>
  <si>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</si>
  <si>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</si>
  <si>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</si>
  <si>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</si>
  <si>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</si>
  <si>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</si>
  <si>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</si>
  <si>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</si>
  <si>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</si>
  <si>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</si>
  <si>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</si>
  <si>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</si>
  <si>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</si>
  <si>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</si>
  <si>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</si>
  <si>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</si>
  <si>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</si>
  <si>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</si>
  <si>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</si>
  <si>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</si>
  <si>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</si>
  <si>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</si>
  <si>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</si>
  <si>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</si>
  <si>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</si>
  <si>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</si>
  <si>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</si>
  <si>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</si>
  <si>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</si>
  <si>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</si>
  <si>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</si>
  <si>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</si>
  <si>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</si>
  <si>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</si>
  <si>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</si>
  <si>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</si>
  <si>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</si>
  <si>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</si>
  <si>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</si>
  <si>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</si>
  <si>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</si>
  <si>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</si>
  <si>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</si>
  <si>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</si>
  <si>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</si>
  <si>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</si>
  <si>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</si>
  <si>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</si>
  <si>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</si>
  <si>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</si>
  <si>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</si>
  <si>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</si>
  <si>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</si>
  <si>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</si>
  <si>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</si>
  <si>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</si>
  <si>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</si>
  <si>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</si>
  <si>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</si>
  <si>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</si>
  <si>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</si>
  <si>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</si>
  <si>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</si>
  <si>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</si>
  <si>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</si>
  <si>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</si>
  <si>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</si>
  <si>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</si>
  <si>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</si>
  <si>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</si>
  <si>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</si>
  <si>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</si>
  <si>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</si>
  <si>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</si>
  <si>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</si>
  <si>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</si>
  <si>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</si>
  <si>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</si>
  <si>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</si>
  <si>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</si>
  <si>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</si>
  <si>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</si>
  <si>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</si>
  <si>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</si>
  <si>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</si>
  <si>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</si>
  <si>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</si>
  <si>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</si>
  <si>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</si>
  <si>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</si>
  <si>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</si>
  <si>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</si>
  <si>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</si>
  <si>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</si>
  <si>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</si>
  <si>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</si>
  <si>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</si>
  <si>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</si>
  <si>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</si>
  <si>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</si>
  <si>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</si>
  <si>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</si>
  <si>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</si>
  <si>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</si>
  <si>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</si>
  <si>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</si>
  <si>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</si>
  <si>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</si>
  <si>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</si>
  <si>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</si>
  <si>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</si>
  <si>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</si>
  <si>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</si>
  <si>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</si>
  <si>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</si>
  <si>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</si>
  <si>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</si>
  <si>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</si>
  <si>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</si>
  <si>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</si>
  <si>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</si>
  <si>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</si>
  <si>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</si>
  <si>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</si>
  <si>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</si>
  <si>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</si>
  <si>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</si>
  <si>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</si>
  <si>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</si>
  <si>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</si>
  <si>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</si>
  <si>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</si>
  <si>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</si>
  <si>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</si>
  <si>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</si>
  <si>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</si>
  <si>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</si>
  <si>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</si>
  <si>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</si>
  <si>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</si>
  <si>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</si>
  <si>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</si>
  <si>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</si>
  <si>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</si>
  <si>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</si>
  <si>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</si>
  <si>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</si>
  <si>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</si>
  <si>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</si>
  <si>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</si>
  <si>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</si>
  <si>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</si>
  <si>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</si>
  <si>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</si>
  <si>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</si>
  <si>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</si>
  <si>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</si>
  <si>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</si>
  <si>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</si>
  <si>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</si>
  <si>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</si>
  <si>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</si>
  <si>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</si>
  <si>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</si>
  <si>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</si>
  <si>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</si>
  <si>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</si>
  <si>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</si>
  <si>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</si>
  <si>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</si>
  <si>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</si>
  <si>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</si>
  <si>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</si>
  <si>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</si>
  <si>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</si>
  <si>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</si>
  <si>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</si>
  <si>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</si>
  <si>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</si>
  <si>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</si>
  <si>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</si>
  <si>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</si>
  <si>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</si>
  <si>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</si>
  <si>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</si>
  <si>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</si>
  <si>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</si>
  <si>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</si>
  <si>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</si>
  <si>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</si>
  <si>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</si>
  <si>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</si>
  <si>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</si>
  <si>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</si>
  <si>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</si>
  <si>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</si>
  <si>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</si>
  <si>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</si>
  <si>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</si>
  <si>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</si>
  <si>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</si>
  <si>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</si>
  <si>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</si>
  <si>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</si>
  <si>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</si>
  <si>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</si>
  <si>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</si>
  <si>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</si>
  <si>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</si>
  <si>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</si>
  <si>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</si>
  <si>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</si>
  <si>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</si>
  <si>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</si>
  <si>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</si>
  <si>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</si>
  <si>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</si>
  <si>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</si>
  <si>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</si>
  <si>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</si>
  <si>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</si>
  <si>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</si>
  <si>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</si>
  <si>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</si>
  <si>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</si>
  <si>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</si>
  <si>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</si>
  <si>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</si>
  <si>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</si>
  <si>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</si>
  <si>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</si>
  <si>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</si>
  <si>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</si>
  <si>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</si>
  <si>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</si>
  <si>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</si>
  <si>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</si>
  <si>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</si>
  <si>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</si>
  <si>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</si>
  <si>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</si>
  <si>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</si>
  <si>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</si>
  <si>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</si>
  <si>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</si>
  <si>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</si>
  <si>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</si>
  <si>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</si>
  <si>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</si>
  <si>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</si>
  <si>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</si>
  <si>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</si>
  <si>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</si>
  <si>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</si>
  <si>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</si>
  <si>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</si>
  <si>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</si>
  <si>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</si>
  <si>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</si>
  <si>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</si>
  <si>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</si>
  <si>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</si>
  <si>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</si>
  <si>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</si>
  <si>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</si>
  <si>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</si>
  <si>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</si>
  <si>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</si>
  <si>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</si>
  <si>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</si>
  <si>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</si>
  <si>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</si>
  <si>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</si>
  <si>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</si>
  <si>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</si>
  <si>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</si>
  <si>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</si>
  <si>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</si>
  <si>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</si>
  <si>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</si>
  <si>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</si>
  <si>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</si>
  <si>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</si>
  <si>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</si>
  <si>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</si>
  <si>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</si>
  <si>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</si>
  <si>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</si>
  <si>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</si>
  <si>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</si>
  <si>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</si>
  <si>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</si>
  <si>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</si>
  <si>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</si>
  <si>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</si>
  <si>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</si>
  <si>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</si>
  <si>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</si>
  <si>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</si>
  <si>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</si>
  <si>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</si>
  <si>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</si>
  <si>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</si>
  <si>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</si>
  <si>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</si>
  <si>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</si>
  <si>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</si>
  <si>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</si>
  <si>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</si>
  <si>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</si>
  <si>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</si>
  <si>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</si>
  <si>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</si>
  <si>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</si>
  <si>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</si>
  <si>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</si>
  <si>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</si>
  <si>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</si>
  <si>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</si>
  <si>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</si>
  <si>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</si>
  <si>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</si>
  <si>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</si>
  <si>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</si>
  <si>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</si>
  <si>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</si>
  <si>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</si>
  <si>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</si>
  <si>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</si>
  <si>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</si>
  <si>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</si>
  <si>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</si>
  <si>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</si>
  <si>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</si>
  <si>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</si>
  <si>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</si>
  <si>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</si>
  <si>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</si>
  <si>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</si>
  <si>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</si>
  <si>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</si>
  <si>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</si>
  <si>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</si>
  <si>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</si>
  <si>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</si>
  <si>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</si>
  <si>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</si>
  <si>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</si>
  <si>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</si>
  <si>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</si>
  <si>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</si>
  <si>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</si>
  <si>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</si>
  <si>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</si>
  <si>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</si>
  <si>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</si>
  <si>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</si>
  <si>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</si>
  <si>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</si>
  <si>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</si>
  <si>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</si>
  <si>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</si>
  <si>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</si>
  <si>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</si>
  <si>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</si>
  <si>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</si>
  <si>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</si>
  <si>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</si>
  <si>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</si>
  <si>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</si>
  <si>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</si>
  <si>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</si>
  <si>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</si>
  <si>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</si>
  <si>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</si>
  <si>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</si>
  <si>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</si>
  <si>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</si>
  <si>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</si>
  <si>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</si>
  <si>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</si>
  <si>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</si>
  <si>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</si>
  <si>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</si>
  <si>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</si>
  <si>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</si>
  <si>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</si>
  <si>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</si>
  <si>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</si>
  <si>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</si>
  <si>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</si>
  <si>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</si>
  <si>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</si>
  <si>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</si>
  <si>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</si>
  <si>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</si>
  <si>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</si>
  <si>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</si>
  <si>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</si>
  <si>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</si>
  <si>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</si>
  <si>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</si>
  <si>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</si>
  <si>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</si>
  <si>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</si>
  <si>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</si>
  <si>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</si>
  <si>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</si>
  <si>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</si>
  <si>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</si>
  <si>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</si>
  <si>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</si>
  <si>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</si>
  <si>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</si>
  <si>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</si>
  <si>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</si>
  <si>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</si>
  <si>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</si>
  <si>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</si>
  <si>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</si>
  <si>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</si>
  <si>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</si>
  <si>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</si>
  <si>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</si>
  <si>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</si>
  <si>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</si>
  <si>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</si>
  <si>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</si>
  <si>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</si>
  <si>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</si>
  <si>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</si>
  <si>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</si>
  <si>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</si>
  <si>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</si>
  <si>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</si>
  <si>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</si>
  <si>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</si>
  <si>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</si>
  <si>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</si>
  <si>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</si>
  <si>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</si>
  <si>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</si>
  <si>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</si>
  <si>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</si>
  <si>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</si>
  <si>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</si>
  <si>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</si>
  <si>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</si>
  <si>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</si>
  <si>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</si>
  <si>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</si>
  <si>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</si>
  <si>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</si>
  <si>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</si>
  <si>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</si>
  <si>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</si>
  <si>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</si>
  <si>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</si>
  <si>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</si>
  <si>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</si>
  <si>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</si>
  <si>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</si>
  <si>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</si>
  <si>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</si>
  <si>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</si>
  <si>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</si>
  <si>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</si>
  <si>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</si>
  <si>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</si>
  <si>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</si>
  <si>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</si>
  <si>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</si>
  <si>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</si>
  <si>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</si>
  <si>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</si>
  <si>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</si>
  <si>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</si>
  <si>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</si>
  <si>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</si>
  <si>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</si>
  <si>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</si>
  <si>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</si>
  <si>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</si>
  <si>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</si>
  <si>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</si>
  <si>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</si>
  <si>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</si>
  <si>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</si>
  <si>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</si>
  <si>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</si>
  <si>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</si>
  <si>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</si>
  <si>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</si>
  <si>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</si>
  <si>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</si>
  <si>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</si>
  <si>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</si>
  <si>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</si>
  <si>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</si>
  <si>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</si>
  <si>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</si>
  <si>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</si>
  <si>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</si>
  <si>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</si>
  <si>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</si>
  <si>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</si>
  <si>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</si>
  <si>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</si>
  <si>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</si>
  <si>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</si>
  <si>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</si>
  <si>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</si>
  <si>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</si>
  <si>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</si>
  <si>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</si>
  <si>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</si>
  <si>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</si>
  <si>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</si>
  <si>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</si>
  <si>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</si>
  <si>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</si>
  <si>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</si>
  <si>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</si>
  <si>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</si>
  <si>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</si>
  <si>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</si>
  <si>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</si>
  <si>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</si>
  <si>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</si>
  <si>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</si>
  <si>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</si>
  <si>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</si>
  <si>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</si>
  <si>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</si>
  <si>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</si>
  <si>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</si>
  <si>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</si>
  <si>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</si>
  <si>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</si>
  <si>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</si>
  <si>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</si>
  <si>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</si>
  <si>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</si>
  <si>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</si>
  <si>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</si>
  <si>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</si>
  <si>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</si>
  <si>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</si>
  <si>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</si>
  <si>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</si>
  <si>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</si>
  <si>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</si>
  <si>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</si>
  <si>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</si>
  <si>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</si>
  <si>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</si>
  <si>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</si>
  <si>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</si>
  <si>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</si>
  <si>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</si>
  <si>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</si>
  <si>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</si>
  <si>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</si>
  <si>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</si>
  <si>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</si>
  <si>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</si>
  <si>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</si>
  <si>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</si>
  <si>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</si>
  <si>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</si>
  <si>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</si>
  <si>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</si>
  <si>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</si>
  <si>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</si>
  <si>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</si>
  <si>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</si>
  <si>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</si>
  <si>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</si>
  <si>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</si>
  <si>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</si>
  <si>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</si>
  <si>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</si>
  <si>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</si>
  <si>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</si>
  <si>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</si>
  <si>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</si>
  <si>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</si>
  <si>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</si>
  <si>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</si>
  <si>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</si>
  <si>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</si>
  <si>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</si>
  <si>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</si>
  <si>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</si>
  <si>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</si>
  <si>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</si>
  <si>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</si>
  <si>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</si>
  <si>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</si>
  <si>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</si>
  <si>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</si>
  <si>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</si>
  <si>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</si>
  <si>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</si>
  <si>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</si>
  <si>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</si>
  <si>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</si>
  <si>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</si>
  <si>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</si>
  <si>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</si>
  <si>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</si>
  <si>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</si>
  <si>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</si>
  <si>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</si>
  <si>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</si>
  <si>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</si>
  <si>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</si>
  <si>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</si>
  <si>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</si>
  <si>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</si>
  <si>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</si>
  <si>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</si>
  <si>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</si>
  <si>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</si>
  <si>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</si>
  <si>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</si>
  <si>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</si>
  <si>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</si>
  <si>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</si>
  <si>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</si>
  <si>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</si>
  <si>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</si>
  <si>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</si>
  <si>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</si>
  <si>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</si>
  <si>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</si>
  <si>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</si>
  <si>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</si>
  <si>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</si>
  <si>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</si>
  <si>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</si>
  <si>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</si>
  <si>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</si>
  <si>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</si>
  <si>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</si>
  <si>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</si>
  <si>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</si>
  <si>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</si>
  <si>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</si>
  <si>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</si>
  <si>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</si>
  <si>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</si>
  <si>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</si>
  <si>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</si>
  <si>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</si>
  <si>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</si>
  <si>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</si>
  <si>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</si>
  <si>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</si>
  <si>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</si>
  <si>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</si>
  <si>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</si>
  <si>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</si>
  <si>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</si>
  <si>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</si>
  <si>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</si>
  <si>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</si>
  <si>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</si>
  <si>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</si>
  <si>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</si>
  <si>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</si>
  <si>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</si>
  <si>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</si>
  <si>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</si>
  <si>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</si>
  <si>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</si>
  <si>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</si>
  <si>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</si>
  <si>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</si>
  <si>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</si>
  <si>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</si>
  <si>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</si>
  <si>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</si>
  <si>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</si>
  <si>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</si>
  <si>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</si>
  <si>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</si>
  <si>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</si>
  <si>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</si>
  <si>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</si>
  <si>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</si>
  <si>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</si>
  <si>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</si>
  <si>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</si>
  <si>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</si>
  <si>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</si>
  <si>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</si>
  <si>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</si>
  <si>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</si>
  <si>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</si>
  <si>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</si>
  <si>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</si>
  <si>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</si>
  <si>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</si>
  <si>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</si>
  <si>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</si>
  <si>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</si>
  <si>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</si>
  <si>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</si>
  <si>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</si>
  <si>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</si>
  <si>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</si>
  <si>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</si>
  <si>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</si>
  <si>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</si>
  <si>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</si>
  <si>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</si>
  <si>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</si>
  <si>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</si>
  <si>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</si>
  <si>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</si>
  <si>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</si>
  <si>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</si>
  <si>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</si>
  <si>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</si>
  <si>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</si>
  <si>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</si>
  <si>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</si>
  <si>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</si>
  <si>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</si>
  <si>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</si>
  <si>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</si>
  <si>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</si>
  <si>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</si>
  <si>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</si>
  <si>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</si>
  <si>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</si>
  <si>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</si>
  <si>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</si>
  <si>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</si>
  <si>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</si>
  <si>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</si>
  <si>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</si>
  <si>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</si>
  <si>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</si>
  <si>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</si>
  <si>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</si>
  <si>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</si>
  <si>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</si>
  <si>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</si>
  <si>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</si>
  <si>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</si>
  <si>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</si>
  <si>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</si>
  <si>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</si>
  <si>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</si>
  <si>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</si>
  <si>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</si>
  <si>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</si>
  <si>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</si>
  <si>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</si>
  <si>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</si>
  <si>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</si>
  <si>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</si>
  <si>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</si>
  <si>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</si>
  <si>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</si>
  <si>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</si>
  <si>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</si>
  <si>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</si>
  <si>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</si>
  <si>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</si>
  <si>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</si>
  <si>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</si>
  <si>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</si>
  <si>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</si>
  <si>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</si>
  <si>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</si>
  <si>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</si>
  <si>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</si>
  <si>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</si>
  <si>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</si>
  <si>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</si>
  <si>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</si>
  <si>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</si>
  <si>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</si>
  <si>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</si>
  <si>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</si>
  <si>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</si>
  <si>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</si>
  <si>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</si>
  <si>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</si>
  <si>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</si>
  <si>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</si>
  <si>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</si>
  <si>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</si>
  <si>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</si>
  <si>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</si>
  <si>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</si>
  <si>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</si>
  <si>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</si>
  <si>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</si>
  <si>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</si>
  <si>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</si>
  <si>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</si>
  <si>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</si>
  <si>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</si>
  <si>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</si>
  <si>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</si>
  <si>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</si>
  <si>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</si>
  <si>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</si>
  <si>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</si>
  <si>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</si>
  <si>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</si>
  <si>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</si>
  <si>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</si>
  <si>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</si>
  <si>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</si>
  <si>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</si>
  <si>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</si>
  <si>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</si>
  <si>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</si>
  <si>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</si>
  <si>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</si>
  <si>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</si>
  <si>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</si>
  <si>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</si>
  <si>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</si>
  <si>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</si>
  <si>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</si>
  <si>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</si>
  <si>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</si>
  <si>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</si>
  <si>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</si>
  <si>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</si>
  <si>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</si>
  <si>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</si>
  <si>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</si>
  <si>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</si>
  <si>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</si>
  <si>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</si>
  <si>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</si>
  <si>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</si>
  <si>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</si>
  <si>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</si>
  <si>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</si>
  <si>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</si>
  <si>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</si>
  <si>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</si>
  <si>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</si>
  <si>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</si>
  <si>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</si>
  <si>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</si>
  <si>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</si>
  <si>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</si>
  <si>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</si>
  <si>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</si>
  <si>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</si>
  <si>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</si>
  <si>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</si>
  <si>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</si>
  <si>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</si>
  <si>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</si>
  <si>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</si>
  <si>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</si>
  <si>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</si>
  <si>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</si>
  <si>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</si>
  <si>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</si>
  <si>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</si>
  <si>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</si>
  <si>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</si>
  <si>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</si>
  <si>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</si>
  <si>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</si>
  <si>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</si>
  <si>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</si>
  <si>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</si>
  <si>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</si>
  <si>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</si>
  <si>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</si>
  <si>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</si>
  <si>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</si>
  <si>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</si>
  <si>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</si>
  <si>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</si>
  <si>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</si>
  <si>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</si>
  <si>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</si>
  <si>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</si>
  <si>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</si>
  <si>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</si>
  <si>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</si>
  <si>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</si>
  <si>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</si>
  <si>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</si>
  <si>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</si>
  <si>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</si>
  <si>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</si>
  <si>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</si>
  <si>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</si>
  <si>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</si>
  <si>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</si>
  <si>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</si>
  <si>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</si>
  <si>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</si>
  <si>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</si>
  <si>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</si>
  <si>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</si>
  <si>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</si>
  <si>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</si>
  <si>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</si>
  <si>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</si>
  <si>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</si>
  <si>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</si>
  <si>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</si>
  <si>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</si>
  <si>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</si>
  <si>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</si>
  <si>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</si>
  <si>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</si>
  <si>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</si>
  <si>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</si>
  <si>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</si>
  <si>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</si>
  <si>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</si>
  <si>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</si>
  <si>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</si>
  <si>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</si>
  <si>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</si>
  <si>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</si>
  <si>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</si>
  <si>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</si>
  <si>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</si>
  <si>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</si>
  <si>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</si>
  <si>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</si>
  <si>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</si>
  <si>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</si>
  <si>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</si>
  <si>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</si>
  <si>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</si>
  <si>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</si>
  <si>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</si>
  <si>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</si>
  <si>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</si>
  <si>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</si>
  <si>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</si>
  <si>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</si>
  <si>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</si>
  <si>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</si>
  <si>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</si>
  <si>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</si>
  <si>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</si>
  <si>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</si>
  <si>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</si>
  <si>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</si>
  <si>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</si>
  <si>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</si>
  <si>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</si>
  <si>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</si>
  <si>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</si>
  <si>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</si>
  <si>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</si>
  <si>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</si>
  <si>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</si>
  <si>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</si>
  <si>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</si>
  <si>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</si>
  <si>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</si>
  <si>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</si>
  <si>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</si>
  <si>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</si>
  <si>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</si>
  <si>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</si>
  <si>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</si>
  <si>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</si>
  <si>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</si>
  <si>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</si>
  <si>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</si>
  <si>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</si>
  <si>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</si>
  <si>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</si>
  <si>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</si>
  <si>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</si>
  <si>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</si>
  <si>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</si>
  <si>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</si>
  <si>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</si>
  <si>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</si>
  <si>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</si>
  <si>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</si>
  <si>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</si>
  <si>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</si>
  <si>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</si>
  <si>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</si>
  <si>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</si>
  <si>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</si>
  <si>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</si>
  <si>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</si>
  <si>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</si>
  <si>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</si>
  <si>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</si>
  <si>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</si>
  <si>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</si>
  <si>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</si>
  <si>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</si>
  <si>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</si>
  <si>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</si>
  <si>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</si>
  <si>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</si>
  <si>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</si>
  <si>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</si>
  <si>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</si>
  <si>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</si>
  <si>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</si>
  <si>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</si>
  <si>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</si>
  <si>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</si>
  <si>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</si>
  <si>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</si>
  <si>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</si>
  <si>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</si>
  <si>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</si>
  <si>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</si>
  <si>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</si>
  <si>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</si>
  <si>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</si>
  <si>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</si>
  <si>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</si>
  <si>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</si>
  <si>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</si>
  <si>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</si>
  <si>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</si>
  <si>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</si>
  <si>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</si>
  <si>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</si>
  <si>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</si>
  <si>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</si>
  <si>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</si>
  <si>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</si>
  <si>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</si>
  <si>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</si>
  <si>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</si>
  <si>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</si>
  <si>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</si>
  <si>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</si>
  <si>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</si>
  <si>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</si>
  <si>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</si>
  <si>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</si>
  <si>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</si>
  <si>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</si>
  <si>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</si>
  <si>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</si>
  <si>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</si>
  <si>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</si>
  <si>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</si>
  <si>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</si>
  <si>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</si>
  <si>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</si>
  <si>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</si>
  <si>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</si>
  <si>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</si>
  <si>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</si>
  <si>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</si>
  <si>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</si>
  <si>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</si>
  <si>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</si>
  <si>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</si>
  <si>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</si>
  <si>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</si>
  <si>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</si>
  <si>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</si>
  <si>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</si>
  <si>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</si>
  <si>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</si>
  <si>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</si>
  <si>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</si>
  <si>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</si>
  <si>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</si>
  <si>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</si>
  <si>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</si>
  <si>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</si>
  <si>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</si>
  <si>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</si>
  <si>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</si>
  <si>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</si>
  <si>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</si>
  <si>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</si>
  <si>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</si>
  <si>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</si>
  <si>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</si>
  <si>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</si>
  <si>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</si>
  <si>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</si>
  <si>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</si>
  <si>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</si>
  <si>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</si>
  <si>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</si>
  <si>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</si>
  <si>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</si>
  <si>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</si>
  <si>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</si>
  <si>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</si>
  <si>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</si>
  <si>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</si>
  <si>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</si>
  <si>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</si>
  <si>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</si>
  <si>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</si>
  <si>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</si>
  <si>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</si>
  <si>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</si>
  <si>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</si>
  <si>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</si>
  <si>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</si>
  <si>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</si>
  <si>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</si>
  <si>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</si>
  <si>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</si>
  <si>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</si>
  <si>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</si>
  <si>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</si>
  <si>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</si>
  <si>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</si>
  <si>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</si>
  <si>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</si>
  <si>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</si>
  <si>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</si>
  <si>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</si>
  <si>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</si>
  <si>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</si>
  <si>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</si>
  <si>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</si>
  <si>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</si>
  <si>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</si>
  <si>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</si>
  <si>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</si>
  <si>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</si>
  <si>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</si>
  <si>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</si>
  <si>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</si>
  <si>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</si>
  <si>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</si>
  <si>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</si>
  <si>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</si>
  <si>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</si>
  <si>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</si>
  <si>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</si>
  <si>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</si>
  <si>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</si>
  <si>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</si>
  <si>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</si>
  <si>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</si>
  <si>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</si>
  <si>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</si>
  <si>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</si>
  <si>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</si>
  <si>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</si>
  <si>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</si>
  <si>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</si>
  <si>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</si>
  <si>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</si>
  <si>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</si>
  <si>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</si>
  <si>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</si>
  <si>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</si>
  <si>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</si>
  <si>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</si>
  <si>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</si>
  <si>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</si>
  <si>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</si>
  <si>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</si>
  <si>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</si>
  <si>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</si>
  <si>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</si>
  <si>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</si>
  <si>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</si>
  <si>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</si>
  <si>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</si>
  <si>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</si>
  <si>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</si>
  <si>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</si>
  <si>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</si>
  <si>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</si>
  <si>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</si>
  <si>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</si>
  <si>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</si>
  <si>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</si>
  <si>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</si>
  <si>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</si>
  <si>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</si>
  <si>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</si>
  <si>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</si>
  <si>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</si>
  <si>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</si>
  <si>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</si>
  <si>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</si>
  <si>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</si>
  <si>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</si>
  <si>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</si>
  <si>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</si>
  <si>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</si>
  <si>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</si>
  <si>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</si>
  <si>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</si>
  <si>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</si>
  <si>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</si>
  <si>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</si>
  <si>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</si>
  <si>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</si>
  <si>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</si>
  <si>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</si>
  <si>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</si>
  <si>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</si>
  <si>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</si>
  <si>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</si>
  <si>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</si>
  <si>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</si>
  <si>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</si>
  <si>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</si>
  <si>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</si>
  <si>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</si>
  <si>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</si>
  <si>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</si>
  <si>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</si>
  <si>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</si>
  <si>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</si>
  <si>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</si>
  <si>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</si>
  <si>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</si>
  <si>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</si>
  <si>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</si>
  <si>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</si>
  <si>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</si>
  <si>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</si>
  <si>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</si>
  <si>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</si>
  <si>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</si>
  <si>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</si>
  <si>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</si>
  <si>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</si>
  <si>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</si>
  <si>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</si>
  <si>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</si>
  <si>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</si>
  <si>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</si>
  <si>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</si>
  <si>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</si>
  <si>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</si>
  <si>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</si>
  <si>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</si>
  <si>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</si>
  <si>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</si>
  <si>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</si>
  <si>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</si>
  <si>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</si>
  <si>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</si>
  <si>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</si>
  <si>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</si>
  <si>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</si>
  <si>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</si>
  <si>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</si>
  <si>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</si>
  <si>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</si>
  <si>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</si>
  <si>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</si>
  <si>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</si>
  <si>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</si>
  <si>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</si>
  <si>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</si>
  <si>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</si>
  <si>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</si>
  <si>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</si>
  <si>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</si>
  <si>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</si>
  <si>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</si>
  <si>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</si>
  <si>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</si>
  <si>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</si>
  <si>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</si>
  <si>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</si>
  <si>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</si>
  <si>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</si>
  <si>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</si>
  <si>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</si>
  <si>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</si>
  <si>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</si>
  <si>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</si>
  <si>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</si>
  <si>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</si>
  <si>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</si>
  <si>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</si>
  <si>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</si>
  <si>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</si>
  <si>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</si>
  <si>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</si>
  <si>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</si>
  <si>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</si>
  <si>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</si>
  <si>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</si>
  <si>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</si>
  <si>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</si>
  <si>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</si>
  <si>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</si>
  <si>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</si>
  <si>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</si>
  <si>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</si>
  <si>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</si>
  <si>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</si>
  <si>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</si>
  <si>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</si>
  <si>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</si>
  <si>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</si>
  <si>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</si>
  <si>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</si>
  <si>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</si>
  <si>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</si>
  <si>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</si>
  <si>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</si>
  <si>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</si>
  <si>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</si>
  <si>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</si>
  <si>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</si>
  <si>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</si>
  <si>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</si>
  <si>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</si>
  <si>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</si>
  <si>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</si>
  <si>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</si>
  <si>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</si>
  <si>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</si>
  <si>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</si>
  <si>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</si>
  <si>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</si>
  <si>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</si>
  <si>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</si>
  <si>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</si>
  <si>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</si>
  <si>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</si>
  <si>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</si>
  <si>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</si>
  <si>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</si>
  <si>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</si>
  <si>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</si>
  <si>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</si>
  <si>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</si>
  <si>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</si>
  <si>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</si>
  <si>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</si>
  <si>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</si>
  <si>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</si>
  <si>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</si>
  <si>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</si>
  <si>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</si>
  <si>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</si>
  <si>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</si>
  <si>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</si>
  <si>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</si>
  <si>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</si>
  <si>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</si>
  <si>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</si>
  <si>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</si>
  <si>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</si>
  <si>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</si>
  <si>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</si>
  <si>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</si>
  <si>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</si>
  <si>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</si>
  <si>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</si>
  <si>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</si>
  <si>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</si>
  <si>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</si>
  <si>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</si>
  <si>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</si>
  <si>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</si>
  <si>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</si>
  <si>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</si>
  <si>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</si>
  <si>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</si>
  <si>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</si>
  <si>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</si>
  <si>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</si>
  <si>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</si>
  <si>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</si>
  <si>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</si>
  <si>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</si>
  <si>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</si>
  <si>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</si>
  <si>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</si>
  <si>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</si>
  <si>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</si>
  <si>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</si>
  <si>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</si>
  <si>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</si>
  <si>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</si>
  <si>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</si>
  <si>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</si>
  <si>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</si>
  <si>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</si>
  <si>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</si>
  <si>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</si>
  <si>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</si>
  <si>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</si>
  <si>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</si>
  <si>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</si>
  <si>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</si>
  <si>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</si>
  <si>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</si>
  <si>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</si>
  <si>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</si>
  <si>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</si>
  <si>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</si>
  <si>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</si>
  <si>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</si>
  <si>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</si>
  <si>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</si>
  <si>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</si>
  <si>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</si>
  <si>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</si>
  <si>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</si>
  <si>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</si>
  <si>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</si>
  <si>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</si>
  <si>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</si>
  <si>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</si>
  <si>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</si>
  <si>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</si>
  <si>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</si>
  <si>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</si>
  <si>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</si>
  <si>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</si>
  <si>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</si>
  <si>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</si>
  <si>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</si>
  <si>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</si>
  <si>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</si>
  <si>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</si>
  <si>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</si>
  <si>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</si>
  <si>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</si>
  <si>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</si>
  <si>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</si>
  <si>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</si>
  <si>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</si>
  <si>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</si>
  <si>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</si>
  <si>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</si>
  <si>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</si>
  <si>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</si>
  <si>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</si>
  <si>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</si>
  <si>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</si>
  <si>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</si>
  <si>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</si>
  <si>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</si>
  <si>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</si>
  <si>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</si>
  <si>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</si>
  <si>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</si>
  <si>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</si>
  <si>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</si>
  <si>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</si>
  <si>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</si>
  <si>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</si>
  <si>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</si>
  <si>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</si>
  <si>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</si>
  <si>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</si>
  <si>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</si>
  <si>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</si>
  <si>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</si>
  <si>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</si>
  <si>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</si>
  <si>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</si>
  <si>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</si>
  <si>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</si>
  <si>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</si>
  <si>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</si>
  <si>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</si>
  <si>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</si>
  <si>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</si>
  <si>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</si>
  <si>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</si>
  <si>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</si>
  <si>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</si>
  <si>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</si>
  <si>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</si>
  <si>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</si>
  <si>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</si>
  <si>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</si>
  <si>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</si>
  <si>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</si>
  <si>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</si>
  <si>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</si>
  <si>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</si>
  <si>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</si>
  <si>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</si>
  <si>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</si>
  <si>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</si>
  <si>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</si>
  <si>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</si>
  <si>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</si>
  <si>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</si>
  <si>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</si>
  <si>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</si>
  <si>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</si>
  <si>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</si>
  <si>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</si>
  <si>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</si>
  <si>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</si>
  <si>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</si>
  <si>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</si>
  <si>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</si>
  <si>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</si>
  <si>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</si>
  <si>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</si>
  <si>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</si>
  <si>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</si>
  <si>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</si>
  <si>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</si>
  <si>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</si>
  <si>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</si>
  <si>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</si>
  <si>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</si>
  <si>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</si>
  <si>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</si>
  <si>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</si>
  <si>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</si>
  <si>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</si>
  <si>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</si>
  <si>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</si>
  <si>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</si>
  <si>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</si>
  <si>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</si>
  <si>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</si>
  <si>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</si>
  <si>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</si>
  <si>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</si>
  <si>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</si>
  <si>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</si>
  <si>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</si>
  <si>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</si>
  <si>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</si>
  <si>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</si>
  <si>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</si>
  <si>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</si>
  <si>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</si>
  <si>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</si>
  <si>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</si>
  <si>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</si>
  <si>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</si>
  <si>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</si>
  <si>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</si>
  <si>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</si>
  <si>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</si>
  <si>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</si>
  <si>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</si>
  <si>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</si>
  <si>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</si>
  <si>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</si>
  <si>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</si>
  <si>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</si>
  <si>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</si>
  <si>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</si>
  <si>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</si>
  <si>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</si>
  <si>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</si>
  <si>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</si>
  <si>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</si>
  <si>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</si>
  <si>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</si>
  <si>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</si>
  <si>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</si>
  <si>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</si>
  <si>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</si>
  <si>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</si>
  <si>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</si>
  <si>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</si>
  <si>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</si>
  <si>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</si>
  <si>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</si>
  <si>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</si>
  <si>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</si>
  <si>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</si>
  <si>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</si>
  <si>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</si>
  <si>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</si>
  <si>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</si>
  <si>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</si>
  <si>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</si>
  <si>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</si>
  <si>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</si>
  <si>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</si>
  <si>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</si>
  <si>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</si>
  <si>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</si>
  <si>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</si>
  <si>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</si>
  <si>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</si>
  <si>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</si>
  <si>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</si>
  <si>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</si>
  <si>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</si>
  <si>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</si>
  <si>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</si>
  <si>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</si>
  <si>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</si>
  <si>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</si>
  <si>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</si>
  <si>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</si>
  <si>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</si>
  <si>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</si>
  <si>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</si>
  <si>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</si>
  <si>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</si>
  <si>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</si>
  <si>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</si>
  <si>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</si>
  <si>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</si>
  <si>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</si>
  <si>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</si>
  <si>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</si>
  <si>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</si>
  <si>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</si>
  <si>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</si>
  <si>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</si>
  <si>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</si>
  <si>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</si>
  <si>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</si>
  <si>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</si>
  <si>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</si>
  <si>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</si>
  <si>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</si>
  <si>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</si>
  <si>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</si>
  <si>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</si>
  <si>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</si>
  <si>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</si>
  <si>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</si>
  <si>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</si>
  <si>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</si>
  <si>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</si>
  <si>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</si>
  <si>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</si>
  <si>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</si>
  <si>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</si>
  <si>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</si>
  <si>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</si>
  <si>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</si>
  <si>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</si>
  <si>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</si>
  <si>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</si>
  <si>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</si>
  <si>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</si>
  <si>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</si>
  <si>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</si>
  <si>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</si>
  <si>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</si>
  <si>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</si>
  <si>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</si>
  <si>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</si>
  <si>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</si>
  <si>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</si>
  <si>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</si>
  <si>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</si>
  <si>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</si>
  <si>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</si>
  <si>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</si>
  <si>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</si>
  <si>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</si>
  <si>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</si>
  <si>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</si>
  <si>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</si>
  <si>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</si>
  <si>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</si>
  <si>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</si>
  <si>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</si>
  <si>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</si>
  <si>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</si>
  <si>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</si>
  <si>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</si>
  <si>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</si>
  <si>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</si>
  <si>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</si>
  <si>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</si>
  <si>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</si>
  <si>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</si>
  <si>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</si>
  <si>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</si>
  <si>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</si>
  <si>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</si>
  <si>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</si>
  <si>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</si>
  <si>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</si>
  <si>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</si>
  <si>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</si>
  <si>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</si>
  <si>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</si>
  <si>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</si>
  <si>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</si>
  <si>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</si>
  <si>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</si>
  <si>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</si>
  <si>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</si>
  <si>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</si>
  <si>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</si>
  <si>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</si>
  <si>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</si>
  <si>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</si>
  <si>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</si>
  <si>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</si>
  <si>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</si>
  <si>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</si>
  <si>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</si>
  <si>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</si>
  <si>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</si>
  <si>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</si>
  <si>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</si>
  <si>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</si>
  <si>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</si>
  <si>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</si>
  <si>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</si>
  <si>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</si>
  <si>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</si>
  <si>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</si>
  <si>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</si>
  <si>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</si>
  <si>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</si>
  <si>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</si>
  <si>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</si>
  <si>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</si>
  <si>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</si>
  <si>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</si>
  <si>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</si>
  <si>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</si>
  <si>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</si>
  <si>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</si>
  <si>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</si>
  <si>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</si>
  <si>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</si>
  <si>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</si>
  <si>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</si>
  <si>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</si>
  <si>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</si>
  <si>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</si>
  <si>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</si>
  <si>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</si>
  <si>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</si>
  <si>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</si>
  <si>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</si>
  <si>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</si>
  <si>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</si>
  <si>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</si>
  <si>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</si>
  <si>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</si>
  <si>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</si>
  <si>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</si>
  <si>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</si>
  <si>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</si>
  <si>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</si>
  <si>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</si>
  <si>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</si>
  <si>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</si>
  <si>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</si>
  <si>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</si>
  <si>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</si>
  <si>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</si>
  <si>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</si>
  <si>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</si>
  <si>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</si>
  <si>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</si>
  <si>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</si>
  <si>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</si>
  <si>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</si>
  <si>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</si>
  <si>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</si>
  <si>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</si>
  <si>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</si>
  <si>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</si>
  <si>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</si>
  <si>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</si>
  <si>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</si>
  <si>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</si>
  <si>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</si>
  <si>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</si>
  <si>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</si>
  <si>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</si>
  <si>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</si>
  <si>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</si>
  <si>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</si>
  <si>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</si>
  <si>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</si>
  <si>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</si>
  <si>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</si>
  <si>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</si>
  <si>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</si>
  <si>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</si>
  <si>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</si>
  <si>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</si>
  <si>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</si>
  <si>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</si>
  <si>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</si>
  <si>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</si>
  <si>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</si>
  <si>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</si>
  <si>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</si>
  <si>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</si>
  <si>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</si>
  <si>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</si>
  <si>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</si>
  <si>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</si>
  <si>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</si>
  <si>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</si>
  <si>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</si>
  <si>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</si>
  <si>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</si>
  <si>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</si>
  <si>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</si>
  <si>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</si>
  <si>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</si>
  <si>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</si>
  <si>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</si>
  <si>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</si>
  <si>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</si>
  <si>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</si>
  <si>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</si>
  <si>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</si>
  <si>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</si>
  <si>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</si>
  <si>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</si>
  <si>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</si>
  <si>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</si>
  <si>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</si>
  <si>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</si>
  <si>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</si>
  <si>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</si>
  <si>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</si>
  <si>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</si>
  <si>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</si>
  <si>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</si>
  <si>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</si>
  <si>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</si>
  <si>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</si>
  <si>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</si>
  <si>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</si>
  <si>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</si>
  <si>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</si>
  <si>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</si>
  <si>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</si>
  <si>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</si>
  <si>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</si>
  <si>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</si>
  <si>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</si>
  <si>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</si>
  <si>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</si>
  <si>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</si>
  <si>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</si>
  <si>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</si>
  <si>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</si>
  <si>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</si>
  <si>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</si>
  <si>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</si>
  <si>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</si>
  <si>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</si>
  <si>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</si>
  <si>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</si>
  <si>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</si>
  <si>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</si>
  <si>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</si>
  <si>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</si>
  <si>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</si>
  <si>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</si>
  <si>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</si>
  <si>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</si>
  <si>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</si>
  <si>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</si>
  <si>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</si>
  <si>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</si>
  <si>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</si>
  <si>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</si>
  <si>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</si>
  <si>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</si>
  <si>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</si>
  <si>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</si>
  <si>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</si>
  <si>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</si>
  <si>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</si>
  <si>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</si>
  <si>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</si>
  <si>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</si>
  <si>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</si>
  <si>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</si>
  <si>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</si>
  <si>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</si>
  <si>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</si>
  <si>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</si>
  <si>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</si>
  <si>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</si>
  <si>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</si>
  <si>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</si>
  <si>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</si>
  <si>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</si>
  <si>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</si>
  <si>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</si>
  <si>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</si>
  <si>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</si>
  <si>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</si>
  <si>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</si>
  <si>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</si>
  <si>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</si>
  <si>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</si>
  <si>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</si>
  <si>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</si>
  <si>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</si>
  <si>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</si>
  <si>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</si>
  <si>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</si>
  <si>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</si>
  <si>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</si>
  <si>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</si>
  <si>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</si>
  <si>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</si>
  <si>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</si>
  <si>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</si>
  <si>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</si>
  <si>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</si>
  <si>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</si>
  <si>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</si>
  <si>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</si>
  <si>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</si>
  <si>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</si>
  <si>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</si>
  <si>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</si>
  <si>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</si>
  <si>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</si>
  <si>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</si>
  <si>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</si>
  <si>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</si>
  <si>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</si>
  <si>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</si>
  <si>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</si>
  <si>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</si>
  <si>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</si>
  <si>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</si>
  <si>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</si>
  <si>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</si>
  <si>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</si>
  <si>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</si>
  <si>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</si>
  <si>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</si>
  <si>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</si>
  <si>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</si>
  <si>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</si>
  <si>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</si>
  <si>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</si>
  <si>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</si>
  <si>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</si>
  <si>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</si>
  <si>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</si>
  <si>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</si>
  <si>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</si>
  <si>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</si>
  <si>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</si>
  <si>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</si>
  <si>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</si>
  <si>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</si>
  <si>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</si>
  <si>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</si>
  <si>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</si>
  <si>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</si>
  <si>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</si>
  <si>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</si>
  <si>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</si>
  <si>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</si>
  <si>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</si>
  <si>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</si>
  <si>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</si>
  <si>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</si>
  <si>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</si>
  <si>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</si>
  <si>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</si>
  <si>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</si>
  <si>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</si>
  <si>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</si>
  <si>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</si>
  <si>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</si>
  <si>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</si>
  <si>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</si>
  <si>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</si>
  <si>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</si>
  <si>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</si>
  <si>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</si>
  <si>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</si>
  <si>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</si>
  <si>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</si>
  <si>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</si>
  <si>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</si>
  <si>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</si>
  <si>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</si>
  <si>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</si>
  <si>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</si>
  <si>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</si>
  <si>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</si>
  <si>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</si>
  <si>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</si>
  <si>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</si>
  <si>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</si>
  <si>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</si>
  <si>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</si>
  <si>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</si>
  <si>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</si>
  <si>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</si>
  <si>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</si>
  <si>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</si>
  <si>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</si>
  <si>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</si>
  <si>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</si>
  <si>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</si>
  <si>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</si>
  <si>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</si>
  <si>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</si>
  <si>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</si>
  <si>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</si>
  <si>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</si>
  <si>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</si>
  <si>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</si>
  <si>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</si>
  <si>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</si>
  <si>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</si>
  <si>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</si>
  <si>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</si>
  <si>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</si>
  <si>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</si>
  <si>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</si>
  <si>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</si>
  <si>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</si>
  <si>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</si>
  <si>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</si>
  <si>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</si>
  <si>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</si>
  <si>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</si>
  <si>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</si>
  <si>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</si>
  <si>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</si>
  <si>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</si>
  <si>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</si>
  <si>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</si>
  <si>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</si>
  <si>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</si>
  <si>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</si>
  <si>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</si>
  <si>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</si>
  <si>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</si>
  <si>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</si>
  <si>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</si>
  <si>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</si>
  <si>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</si>
  <si>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</si>
  <si>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</si>
  <si>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</si>
  <si>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</si>
  <si>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</si>
  <si>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</si>
  <si>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</si>
  <si>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</si>
  <si>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</si>
  <si>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</si>
  <si>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</si>
  <si>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</si>
  <si>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</si>
  <si>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</si>
  <si>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</si>
  <si>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</si>
  <si>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</si>
  <si>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</si>
  <si>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</si>
  <si>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</si>
  <si>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</si>
  <si>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</si>
  <si>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</si>
  <si>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</si>
  <si>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</si>
  <si>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</si>
  <si>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</si>
  <si>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</si>
  <si>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</si>
  <si>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</si>
  <si>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</si>
  <si>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</si>
  <si>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</si>
  <si>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</si>
  <si>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</si>
  <si>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</si>
  <si>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</si>
  <si>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</si>
  <si>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</si>
  <si>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</si>
  <si>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</si>
  <si>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</si>
  <si>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</si>
  <si>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</si>
  <si>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</si>
  <si>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</si>
  <si>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</si>
  <si>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</si>
  <si>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</si>
  <si>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</si>
  <si>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</si>
  <si>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</si>
  <si>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</si>
  <si>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</si>
  <si>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</si>
  <si>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</si>
  <si>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</si>
  <si>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</si>
  <si>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</si>
  <si>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</si>
  <si>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</si>
  <si>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</si>
  <si>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</si>
  <si>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</si>
  <si>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</si>
  <si>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</si>
  <si>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</si>
  <si>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</si>
  <si>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</si>
  <si>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</si>
  <si>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</si>
  <si>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</si>
  <si>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</si>
  <si>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</si>
  <si>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</si>
  <si>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</si>
  <si>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</si>
  <si>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</si>
  <si>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</si>
  <si>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</si>
  <si>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</si>
  <si>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</si>
  <si>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</si>
  <si>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</si>
  <si>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</si>
  <si>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</si>
  <si>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</si>
  <si>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</si>
  <si>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</si>
  <si>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</si>
  <si>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</si>
  <si>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</si>
  <si>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</si>
  <si>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</si>
  <si>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</si>
  <si>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</si>
  <si>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</si>
  <si>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</si>
  <si>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</si>
  <si>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</si>
  <si>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</si>
  <si>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</si>
  <si>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</si>
  <si>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</si>
  <si>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</si>
  <si>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</si>
  <si>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</si>
  <si>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</si>
  <si>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</si>
  <si>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</si>
  <si>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</si>
  <si>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</si>
  <si>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</si>
  <si>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</si>
  <si>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</si>
  <si>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</si>
  <si>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</si>
  <si>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</si>
  <si>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</si>
  <si>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</si>
  <si>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</si>
  <si>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</si>
  <si>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</si>
  <si>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</si>
  <si>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</si>
  <si>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</si>
  <si>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</si>
  <si>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</si>
  <si>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</si>
  <si>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</si>
  <si>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</si>
  <si>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</si>
  <si>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</si>
  <si>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</si>
  <si>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</si>
  <si>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</si>
  <si>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</si>
  <si>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</si>
  <si>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</si>
  <si>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</si>
  <si>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</si>
  <si>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</si>
  <si>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</si>
  <si>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</si>
  <si>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</si>
  <si>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</si>
  <si>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</si>
  <si>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</si>
  <si>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</si>
  <si>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</si>
  <si>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</si>
  <si>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</si>
  <si>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</si>
  <si>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</si>
  <si>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</si>
  <si>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</si>
  <si>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</si>
  <si>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</si>
  <si>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</si>
  <si>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</si>
  <si>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</si>
  <si>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</si>
  <si>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</si>
  <si>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</si>
  <si>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</si>
  <si>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</si>
  <si>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</si>
  <si>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</si>
  <si>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</si>
  <si>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</si>
  <si>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</si>
  <si>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</si>
  <si>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</si>
  <si>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</si>
  <si>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</si>
  <si>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</si>
  <si>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</si>
  <si>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</si>
  <si>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</si>
  <si>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</si>
  <si>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</si>
  <si>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</si>
  <si>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</si>
  <si>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</si>
  <si>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</si>
  <si>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</si>
  <si>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</si>
  <si>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</si>
  <si>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</si>
  <si>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</si>
  <si>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</si>
  <si>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</si>
  <si>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</si>
  <si>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</si>
  <si>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</si>
  <si>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</si>
  <si>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</si>
  <si>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</si>
  <si>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</si>
  <si>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</si>
  <si>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</si>
  <si>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</si>
  <si>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</si>
  <si>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</si>
  <si>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</si>
  <si>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</si>
  <si>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</si>
  <si>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</si>
  <si>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</si>
  <si>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</si>
  <si>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</si>
  <si>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</si>
  <si>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</si>
  <si>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</si>
  <si>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</si>
  <si>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</si>
  <si>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</si>
  <si>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</si>
  <si>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</si>
  <si>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</si>
  <si>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</si>
  <si>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</si>
  <si>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</si>
  <si>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</si>
  <si>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</si>
  <si>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</si>
  <si>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</si>
  <si>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</si>
  <si>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</si>
  <si>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</si>
  <si>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</si>
  <si>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</si>
  <si>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</si>
  <si>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</si>
  <si>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</si>
  <si>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</si>
  <si>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</si>
  <si>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</si>
  <si>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</si>
  <si>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</si>
  <si>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</si>
  <si>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</si>
  <si>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</si>
  <si>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</si>
  <si>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</si>
  <si>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</si>
  <si>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</si>
  <si>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</si>
  <si>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</si>
  <si>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</si>
  <si>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</si>
  <si>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</si>
  <si>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</si>
  <si>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</si>
  <si>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</si>
  <si>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</si>
  <si>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</si>
  <si>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</si>
  <si>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</si>
  <si>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</si>
  <si>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</si>
  <si>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</si>
  <si>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</si>
  <si>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</si>
  <si>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</si>
  <si>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</si>
  <si>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</si>
  <si>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</si>
  <si>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</si>
  <si>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</si>
  <si>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</si>
  <si>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</si>
  <si>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</si>
  <si>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</si>
  <si>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</si>
  <si>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</si>
  <si>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</si>
  <si>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</si>
  <si>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</si>
  <si>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</si>
  <si>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</si>
  <si>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</si>
  <si>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</si>
  <si>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</si>
  <si>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</si>
  <si>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</si>
  <si>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</si>
  <si>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</si>
  <si>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</si>
  <si>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</si>
  <si>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</si>
  <si>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</si>
  <si>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</si>
  <si>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</si>
  <si>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</si>
  <si>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</si>
  <si>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</si>
  <si>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</si>
  <si>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</si>
  <si>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</si>
  <si>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</si>
  <si>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</si>
  <si>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</si>
  <si>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</si>
  <si>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</si>
  <si>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</si>
  <si>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</si>
  <si>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</si>
  <si>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</si>
  <si>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</si>
  <si>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</si>
  <si>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</si>
  <si>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</si>
  <si>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</si>
  <si>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</si>
  <si>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</si>
  <si>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</si>
  <si>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</si>
  <si>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</si>
  <si>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</si>
  <si>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</si>
  <si>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</si>
  <si>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</si>
  <si>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</si>
  <si>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</si>
  <si>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</si>
  <si>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</si>
  <si>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</si>
  <si>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</si>
  <si>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</si>
  <si>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</si>
  <si>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</si>
  <si>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</si>
  <si>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</si>
  <si>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</si>
  <si>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</si>
  <si>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</si>
  <si>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</si>
  <si>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</si>
  <si>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</si>
  <si>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</si>
  <si>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</si>
  <si>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</si>
  <si>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</si>
  <si>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</si>
  <si>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</si>
  <si>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</si>
  <si>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</si>
  <si>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</si>
  <si>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</si>
  <si>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</si>
  <si>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</si>
  <si>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</si>
  <si>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</si>
  <si>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</si>
  <si>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</si>
  <si>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</si>
  <si>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</si>
  <si>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</si>
  <si>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</si>
  <si>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</si>
  <si>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</si>
  <si>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</si>
  <si>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</si>
  <si>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</si>
  <si>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</si>
  <si>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</si>
  <si>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</si>
  <si>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</si>
  <si>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</si>
  <si>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</si>
  <si>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</si>
  <si>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</si>
  <si>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</si>
  <si>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</si>
  <si>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</si>
  <si>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</si>
  <si>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</si>
  <si>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</si>
  <si>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</si>
  <si>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</si>
  <si>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</si>
  <si>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</si>
  <si>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</si>
  <si>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</si>
  <si>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</si>
  <si>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</si>
  <si>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</si>
  <si>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</si>
  <si>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</si>
  <si>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</si>
  <si>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</si>
  <si>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</si>
  <si>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</si>
  <si>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</si>
  <si>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</si>
  <si>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</si>
  <si>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</si>
  <si>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</si>
  <si>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</si>
  <si>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</si>
  <si>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</si>
  <si>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</si>
  <si>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</si>
  <si>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</si>
  <si>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</si>
  <si>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</si>
  <si>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</si>
  <si>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</si>
  <si>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</si>
  <si>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</si>
  <si>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</si>
  <si>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</si>
  <si>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</si>
  <si>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</si>
  <si>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</si>
  <si>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</si>
  <si>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</si>
  <si>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</si>
  <si>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</si>
  <si>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</si>
  <si>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</si>
  <si>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</si>
  <si>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</si>
  <si>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</si>
  <si>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</si>
  <si>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</si>
  <si>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</si>
  <si>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</si>
  <si>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</si>
  <si>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</si>
  <si>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</si>
  <si>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</si>
  <si>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</si>
  <si>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</si>
  <si>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</si>
  <si>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</si>
  <si>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</si>
  <si>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</si>
  <si>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</si>
  <si>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</si>
  <si>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</si>
  <si>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</si>
  <si>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</si>
  <si>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</si>
  <si>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</si>
  <si>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</si>
  <si>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</si>
  <si>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</si>
  <si>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</si>
  <si>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</si>
  <si>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</si>
  <si>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</si>
  <si>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</si>
  <si>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</si>
  <si>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</si>
  <si>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</si>
  <si>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</si>
  <si>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</si>
  <si>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</si>
  <si>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</si>
  <si>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</si>
  <si>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</si>
  <si>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</si>
  <si>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</si>
  <si>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</si>
  <si>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</si>
  <si>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</si>
  <si>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</si>
  <si>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</si>
  <si>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</si>
  <si>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</si>
  <si>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</si>
  <si>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</si>
  <si>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</si>
  <si>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</si>
  <si>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</si>
  <si>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</si>
  <si>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</si>
  <si>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</si>
  <si>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</si>
  <si>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</si>
  <si>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</si>
  <si>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</si>
  <si>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</si>
  <si>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</si>
  <si>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</si>
  <si>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</si>
  <si>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</si>
  <si>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</si>
  <si>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</si>
  <si>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</si>
  <si>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</si>
  <si>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</si>
  <si>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</si>
  <si>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</si>
  <si>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</si>
  <si>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</si>
  <si>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</si>
  <si>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</si>
  <si>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</si>
  <si>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</si>
  <si>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</si>
  <si>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</si>
  <si>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</si>
  <si>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</si>
  <si>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</si>
  <si>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</si>
  <si>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</si>
  <si>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</si>
  <si>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</si>
  <si>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</si>
  <si>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</si>
  <si>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</si>
  <si>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</si>
  <si>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</si>
  <si>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</si>
  <si>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</si>
  <si>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</si>
  <si>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</si>
  <si>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</si>
  <si>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</si>
  <si>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</si>
  <si>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</si>
  <si>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</si>
  <si>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</si>
  <si>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</si>
  <si>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</si>
  <si>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</si>
  <si>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</si>
  <si>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</si>
  <si>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</si>
  <si>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</si>
  <si>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</si>
  <si>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</si>
  <si>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</si>
  <si>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</si>
  <si>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</si>
  <si>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</si>
  <si>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</si>
  <si>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</si>
  <si>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</si>
  <si>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</si>
  <si>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</si>
  <si>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</si>
  <si>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</si>
  <si>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</si>
  <si>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</si>
  <si>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</si>
  <si>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</si>
  <si>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</si>
  <si>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</si>
  <si>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</si>
  <si>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</si>
  <si>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</si>
  <si>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</si>
  <si>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</si>
  <si>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</si>
  <si>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</si>
  <si>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</si>
  <si>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</si>
  <si>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</si>
  <si>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</si>
  <si>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</si>
  <si>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</si>
  <si>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</si>
  <si>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</si>
  <si>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</si>
  <si>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</si>
  <si>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</si>
  <si>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</si>
  <si>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</si>
  <si>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</si>
  <si>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</si>
  <si>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</si>
  <si>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</si>
  <si>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</si>
  <si>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</si>
  <si>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</si>
  <si>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</si>
  <si>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</si>
  <si>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</si>
  <si>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</si>
  <si>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</si>
  <si>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</si>
  <si>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</si>
  <si>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</si>
  <si>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</si>
  <si>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</si>
  <si>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</si>
  <si>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</si>
  <si>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</si>
  <si>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</si>
  <si>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</si>
  <si>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</si>
  <si>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</si>
  <si>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</si>
  <si>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</si>
  <si>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</si>
  <si>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</si>
  <si>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</si>
  <si>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</si>
  <si>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</si>
  <si>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</si>
  <si>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</si>
  <si>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</si>
  <si>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</si>
  <si>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</si>
  <si>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</si>
  <si>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</si>
  <si>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</si>
  <si>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</si>
  <si>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</si>
  <si>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</si>
  <si>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</si>
  <si>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</si>
  <si>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</si>
  <si>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</si>
  <si>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</si>
  <si>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</si>
  <si>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</si>
  <si>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</si>
  <si>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</si>
  <si>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</si>
  <si>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</si>
  <si>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</si>
  <si>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</si>
  <si>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</si>
  <si>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</si>
  <si>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</si>
  <si>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</si>
  <si>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</si>
  <si>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</si>
  <si>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</si>
  <si>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</si>
  <si>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</si>
  <si>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</si>
  <si>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</si>
  <si>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</si>
  <si>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</si>
  <si>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</si>
  <si>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</si>
  <si>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</si>
  <si>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</si>
  <si>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</si>
  <si>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</si>
  <si>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</si>
  <si>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</si>
  <si>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</si>
  <si>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</si>
  <si>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</si>
  <si>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</si>
  <si>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</si>
  <si>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</si>
  <si>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</si>
  <si>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</si>
  <si>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</si>
  <si>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</si>
  <si>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</si>
  <si>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</si>
  <si>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</si>
  <si>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</si>
  <si>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</si>
  <si>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</si>
  <si>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</si>
  <si>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</si>
  <si>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</si>
  <si>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</si>
  <si>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</si>
  <si>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</si>
  <si>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</si>
  <si>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</si>
  <si>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</si>
  <si>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</si>
  <si>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</si>
  <si>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</si>
  <si>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</si>
  <si>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</si>
  <si>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</si>
  <si>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</si>
  <si>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</si>
  <si>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</si>
  <si>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</si>
  <si>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</si>
  <si>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</si>
  <si>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</si>
  <si>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</si>
  <si>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</si>
  <si>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</si>
  <si>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</si>
  <si>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</si>
  <si>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</si>
  <si>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</si>
  <si>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</si>
  <si>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</si>
  <si>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</si>
  <si>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</si>
  <si>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</si>
  <si>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</si>
  <si>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</si>
  <si>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</si>
  <si>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</si>
  <si>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</si>
  <si>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</si>
  <si>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</si>
  <si>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</si>
  <si>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</si>
  <si>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</si>
  <si>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</si>
  <si>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</si>
  <si>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</si>
  <si>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</si>
  <si>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</si>
  <si>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</si>
  <si>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</si>
  <si>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</si>
  <si>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</si>
  <si>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</si>
  <si>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</si>
  <si>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</si>
  <si>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</si>
  <si>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</si>
  <si>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</si>
  <si>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</si>
  <si>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</si>
  <si>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</si>
  <si>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</si>
  <si>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</si>
  <si>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</si>
  <si>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</si>
  <si>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</si>
  <si>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</si>
  <si>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</si>
  <si>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</si>
  <si>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</si>
  <si>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</si>
  <si>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</si>
  <si>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</si>
  <si>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</si>
  <si>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</si>
  <si>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</si>
  <si>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</si>
  <si>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</si>
  <si>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</si>
  <si>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</si>
  <si>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</si>
  <si>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</si>
  <si>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</si>
  <si>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</si>
  <si>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</si>
  <si>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</si>
  <si>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</si>
  <si>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</si>
  <si>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</si>
  <si>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</si>
  <si>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</si>
  <si>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</si>
  <si>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</si>
  <si>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</si>
  <si>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</si>
  <si>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</si>
  <si>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</si>
  <si>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</si>
  <si>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</si>
  <si>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</si>
  <si>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</si>
  <si>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</si>
  <si>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</si>
  <si>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</si>
  <si>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</si>
  <si>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</si>
  <si>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</si>
  <si>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</si>
  <si>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</si>
  <si>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</si>
  <si>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</si>
  <si>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</si>
  <si>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</si>
  <si>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</si>
  <si>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</si>
  <si>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</si>
  <si>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</si>
  <si>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</si>
  <si>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</si>
  <si>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</si>
  <si>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</si>
  <si>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</si>
  <si>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</si>
  <si>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</si>
  <si>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</si>
  <si>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</si>
  <si>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</si>
  <si>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</si>
  <si>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</si>
  <si>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</si>
  <si>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</si>
  <si>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</si>
  <si>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</si>
  <si>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</si>
  <si>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</si>
  <si>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</si>
  <si>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</si>
  <si>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</si>
  <si>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</si>
  <si>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</si>
  <si>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</si>
  <si>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</si>
  <si>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</si>
  <si>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</si>
  <si>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</si>
  <si>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</si>
  <si>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</si>
  <si>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</si>
  <si>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</si>
  <si>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</si>
  <si>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</si>
  <si>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</si>
  <si>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</si>
  <si>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</si>
  <si>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</si>
  <si>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</si>
  <si>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</si>
  <si>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</si>
  <si>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</si>
  <si>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</si>
  <si>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</si>
  <si>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</si>
  <si>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</si>
  <si>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</si>
  <si>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</si>
  <si>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</si>
  <si>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</si>
  <si>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</si>
  <si>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</si>
  <si>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</si>
  <si>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</si>
  <si>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</si>
  <si>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</si>
  <si>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</si>
  <si>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</si>
  <si>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</si>
  <si>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</si>
  <si>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</si>
  <si>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</si>
  <si>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</si>
  <si>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</si>
  <si>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</si>
  <si>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</si>
  <si>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</si>
  <si>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</si>
  <si>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</si>
  <si>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</si>
  <si>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</si>
  <si>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</si>
  <si>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</si>
  <si>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</si>
  <si>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</si>
  <si>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</si>
  <si>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</si>
  <si>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</si>
  <si>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</si>
  <si>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</si>
  <si>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</si>
  <si>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</si>
  <si>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</si>
  <si>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</si>
  <si>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</si>
  <si>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</si>
  <si>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</si>
  <si>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</si>
  <si>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</si>
  <si>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</si>
  <si>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</si>
  <si>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</si>
  <si>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</si>
  <si>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</si>
  <si>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</si>
  <si>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</si>
  <si>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</si>
  <si>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</si>
  <si>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</si>
  <si>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</si>
  <si>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</si>
  <si>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</si>
  <si>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</si>
  <si>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</si>
  <si>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</si>
  <si>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</si>
  <si>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</si>
  <si>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</si>
  <si>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</si>
  <si>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</si>
  <si>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</si>
  <si>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</si>
  <si>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</si>
  <si>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</si>
  <si>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</si>
  <si>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</si>
  <si>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</si>
  <si>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</si>
  <si>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</si>
  <si>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</si>
  <si>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</si>
  <si>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</si>
  <si>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</si>
  <si>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</si>
  <si>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</si>
  <si>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</si>
  <si>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</si>
  <si>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</si>
  <si>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</si>
  <si>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</si>
  <si>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</si>
  <si>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</si>
  <si>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</si>
  <si>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</si>
  <si>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</si>
  <si>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</si>
  <si>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</si>
  <si>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</si>
  <si>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</si>
  <si>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</si>
  <si>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</si>
  <si>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</si>
  <si>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</si>
  <si>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</si>
  <si>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</si>
  <si>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</si>
  <si>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</si>
  <si>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</si>
  <si>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</si>
  <si>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</si>
  <si>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</si>
  <si>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</si>
  <si>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</si>
  <si>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</si>
  <si>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</si>
  <si>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</si>
  <si>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</si>
  <si>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</si>
  <si>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</si>
  <si>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</si>
  <si>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</si>
  <si>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</si>
  <si>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</si>
  <si>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</si>
  <si>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</si>
  <si>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</si>
  <si>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</si>
  <si>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</si>
  <si>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</si>
  <si>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</si>
  <si>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</si>
  <si>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</si>
  <si>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</si>
  <si>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</si>
  <si>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</si>
  <si>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</si>
  <si>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</si>
  <si>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</si>
  <si>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</si>
  <si>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</si>
  <si>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</si>
  <si>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</si>
  <si>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</si>
  <si>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</si>
  <si>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</si>
  <si>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</si>
  <si>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</si>
  <si>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</si>
  <si>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</si>
  <si>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</si>
  <si>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</si>
  <si>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</si>
  <si>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</si>
  <si>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</si>
  <si>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</si>
  <si>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</si>
  <si>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</si>
  <si>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</si>
  <si>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</si>
  <si>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</si>
  <si>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</si>
  <si>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</si>
  <si>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</si>
  <si>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</si>
  <si>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</si>
  <si>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</si>
  <si>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</si>
  <si>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</si>
  <si>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</si>
  <si>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</si>
  <si>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</si>
  <si>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</si>
  <si>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</si>
  <si>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</si>
  <si>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</si>
  <si>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</si>
  <si>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</si>
  <si>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</si>
  <si>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</si>
  <si>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</si>
  <si>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</si>
  <si>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</si>
  <si>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</si>
  <si>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</si>
  <si>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</si>
  <si>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</si>
  <si>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</si>
  <si>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</si>
  <si>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</si>
  <si>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</si>
  <si>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</si>
  <si>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</si>
  <si>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</si>
  <si>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</si>
  <si>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</si>
  <si>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</si>
  <si>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</si>
  <si>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</si>
  <si>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</si>
  <si>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</si>
  <si>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</si>
  <si>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</si>
  <si>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</si>
  <si>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</si>
  <si>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</si>
  <si>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</si>
  <si>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</si>
  <si>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</si>
  <si>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</si>
  <si>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</si>
  <si>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</si>
  <si>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</si>
  <si>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</si>
  <si>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</si>
  <si>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</si>
  <si>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</si>
  <si>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</si>
  <si>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</si>
  <si>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</si>
  <si>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</si>
  <si>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</si>
  <si>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</si>
  <si>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</si>
  <si>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</si>
  <si>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</si>
  <si>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</si>
  <si>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</si>
  <si>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</si>
  <si>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</si>
  <si>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</si>
  <si>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</si>
  <si>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</si>
  <si>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</si>
  <si>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</si>
  <si>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</si>
  <si>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</si>
  <si>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</si>
  <si>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</si>
  <si>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</si>
  <si>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</si>
  <si>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</si>
  <si>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</si>
  <si>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</si>
  <si>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</si>
  <si>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</si>
  <si>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</si>
  <si>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</si>
  <si>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</si>
  <si>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</si>
  <si>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</si>
  <si>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</si>
  <si>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</si>
  <si>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</si>
  <si>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</si>
  <si>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</si>
  <si>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</si>
  <si>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</si>
  <si>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</si>
  <si>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</si>
  <si>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</si>
  <si>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</si>
  <si>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</si>
  <si>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</si>
  <si>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</si>
  <si>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</si>
  <si>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</si>
  <si>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</si>
  <si>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</si>
  <si>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</si>
  <si>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</si>
  <si>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</si>
  <si>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</si>
  <si>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</si>
  <si>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</si>
  <si>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</si>
  <si>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</si>
  <si>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</si>
  <si>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</si>
  <si>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</si>
  <si>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</si>
  <si>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</si>
  <si>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</si>
  <si>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</si>
  <si>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</si>
  <si>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</si>
  <si>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</si>
  <si>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</si>
  <si>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</si>
  <si>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</si>
  <si>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</si>
  <si>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</si>
  <si>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</si>
  <si>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</si>
  <si>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</si>
  <si>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</si>
  <si>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</si>
  <si>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</si>
  <si>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</si>
  <si>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</si>
  <si>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</si>
  <si>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</si>
  <si>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</si>
  <si>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</si>
  <si>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</si>
  <si>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</si>
  <si>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</si>
  <si>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</si>
  <si>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</si>
  <si>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</si>
  <si>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</si>
  <si>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</si>
  <si>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</si>
  <si>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</si>
  <si>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</si>
  <si>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</si>
  <si>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</si>
  <si>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</si>
  <si>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</si>
  <si>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</si>
  <si>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</si>
  <si>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</si>
  <si>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</si>
  <si>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</si>
  <si>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</si>
  <si>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</si>
  <si>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</si>
  <si>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</si>
  <si>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</si>
  <si>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</si>
  <si>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</si>
  <si>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</si>
  <si>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</si>
  <si>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</si>
  <si>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</si>
  <si>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</si>
  <si>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</si>
  <si>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</si>
  <si>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</si>
  <si>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</si>
  <si>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</si>
  <si>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</si>
  <si>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</si>
  <si>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</si>
  <si>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</si>
  <si>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</si>
  <si>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</si>
  <si>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</si>
  <si>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</si>
  <si>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</si>
  <si>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</si>
  <si>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</si>
  <si>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</si>
  <si>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</si>
  <si>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</si>
  <si>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</si>
  <si>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</si>
  <si>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</si>
  <si>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</si>
  <si>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</si>
  <si>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</si>
  <si>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</si>
  <si>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</si>
  <si>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</si>
  <si>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</si>
  <si>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</si>
  <si>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</si>
  <si>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</si>
  <si>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</si>
  <si>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</si>
  <si>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</si>
  <si>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</si>
  <si>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</si>
  <si>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</si>
  <si>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</si>
  <si>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</si>
  <si>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</si>
  <si>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</si>
  <si>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</si>
  <si>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</si>
  <si>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</si>
  <si>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</si>
  <si>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</si>
  <si>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</si>
  <si>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</si>
  <si>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</si>
  <si>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</si>
  <si>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</si>
  <si>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</si>
  <si>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</si>
  <si>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</si>
  <si>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</si>
  <si>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</si>
  <si>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</si>
  <si>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</si>
  <si>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</si>
  <si>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</si>
  <si>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</si>
  <si>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</si>
  <si>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</si>
  <si>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</si>
  <si>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</si>
  <si>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</si>
  <si>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</si>
  <si>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</si>
  <si>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</si>
  <si>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</si>
  <si>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</si>
  <si>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</si>
  <si>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</si>
  <si>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</si>
  <si>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</si>
  <si>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</si>
  <si>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</si>
  <si>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</si>
  <si>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</si>
  <si>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</si>
  <si>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</si>
  <si>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</si>
  <si>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</si>
  <si>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</si>
  <si>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</si>
  <si>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</si>
  <si>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</si>
  <si>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</si>
  <si>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</si>
  <si>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</si>
  <si>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</si>
  <si>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</si>
  <si>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</si>
  <si>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</si>
  <si>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</si>
  <si>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</si>
  <si>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</si>
  <si>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</si>
  <si>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</si>
  <si>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</si>
  <si>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</si>
  <si>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</si>
  <si>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</si>
  <si>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</si>
  <si>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</si>
  <si>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</si>
  <si>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</si>
  <si>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</si>
  <si>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</si>
  <si>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</si>
  <si>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</si>
  <si>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</si>
  <si>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</si>
  <si>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</si>
  <si>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</si>
  <si>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</si>
  <si>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</si>
  <si>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</si>
  <si>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</si>
  <si>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</si>
  <si>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</si>
  <si>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</si>
  <si>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</si>
  <si>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</si>
  <si>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</si>
  <si>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</si>
  <si>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</si>
  <si>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</si>
  <si>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</si>
  <si>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</si>
  <si>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</si>
  <si>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</si>
  <si>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</si>
  <si>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</si>
  <si>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</si>
  <si>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</si>
  <si>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</si>
  <si>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</si>
  <si>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</si>
  <si>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</si>
  <si>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</si>
  <si>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</si>
  <si>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</si>
  <si>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</si>
  <si>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</si>
  <si>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</si>
  <si>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</si>
  <si>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</si>
  <si>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</si>
  <si>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</si>
  <si>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</si>
  <si>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</si>
  <si>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</si>
  <si>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</si>
  <si>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</si>
  <si>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</si>
  <si>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</si>
  <si>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</si>
  <si>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</si>
  <si>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</si>
  <si>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</si>
  <si>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</si>
  <si>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</si>
  <si>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</si>
  <si>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</si>
  <si>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</si>
  <si>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</si>
  <si>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</si>
  <si>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</si>
  <si>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</si>
  <si>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</si>
  <si>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</si>
  <si>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</si>
  <si>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</si>
  <si>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</si>
  <si>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</si>
  <si>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</si>
  <si>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</si>
  <si>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</si>
  <si>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</si>
  <si>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</si>
  <si>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</si>
  <si>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</si>
  <si>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</si>
  <si>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</si>
  <si>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</si>
  <si>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</si>
  <si>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</si>
  <si>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</si>
  <si>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</si>
  <si>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</si>
  <si>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</si>
  <si>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</si>
  <si>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</si>
  <si>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</si>
  <si>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</si>
  <si>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</si>
  <si>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</si>
  <si>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</si>
  <si>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</si>
  <si>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</si>
  <si>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</si>
  <si>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</si>
  <si>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</si>
  <si>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</si>
  <si>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</si>
  <si>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</si>
  <si>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</si>
  <si>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</si>
  <si>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</si>
  <si>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</si>
  <si>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</si>
  <si>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</si>
  <si>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</si>
  <si>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</si>
  <si>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</si>
  <si>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</si>
  <si>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</si>
  <si>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</si>
  <si>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</si>
  <si>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</si>
  <si>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</si>
  <si>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</si>
  <si>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</si>
  <si>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</si>
  <si>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</si>
  <si>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</si>
  <si>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</si>
  <si>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</si>
  <si>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</si>
  <si>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</si>
  <si>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</si>
  <si>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</si>
  <si>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</si>
  <si>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</si>
  <si>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</si>
  <si>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</si>
  <si>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</si>
  <si>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</si>
  <si>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</si>
  <si>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</si>
  <si>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</si>
  <si>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</si>
  <si>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</si>
  <si>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</si>
  <si>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</si>
  <si>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</si>
  <si>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</si>
  <si>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</si>
  <si>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</si>
  <si>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</si>
  <si>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</si>
  <si>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</si>
  <si>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</si>
  <si>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</si>
  <si>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</si>
  <si>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</si>
  <si>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</si>
  <si>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</si>
  <si>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</si>
  <si>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</si>
  <si>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</si>
  <si>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</si>
  <si>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</si>
  <si>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</si>
  <si>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</si>
  <si>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</si>
  <si>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</si>
  <si>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</si>
  <si>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</si>
  <si>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</si>
  <si>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</si>
  <si>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</si>
  <si>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</si>
  <si>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</si>
  <si>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</si>
  <si>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</si>
  <si>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</si>
  <si>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</si>
  <si>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</si>
  <si>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</si>
  <si>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</si>
  <si>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</si>
  <si>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</si>
  <si>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</si>
  <si>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</si>
  <si>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</si>
  <si>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</si>
  <si>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</si>
  <si>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</si>
  <si>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</si>
  <si>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</si>
  <si>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</si>
  <si>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</si>
  <si>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</si>
  <si>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</si>
  <si>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</si>
  <si>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</si>
  <si>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</si>
  <si>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</si>
  <si>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</si>
  <si>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</si>
  <si>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</si>
  <si>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</si>
  <si>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</si>
  <si>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</si>
  <si>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</si>
  <si>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</si>
  <si>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</si>
  <si>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</si>
  <si>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</si>
  <si>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</si>
  <si>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</si>
  <si>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</si>
  <si>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</si>
  <si>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</si>
  <si>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</si>
  <si>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</si>
  <si>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</si>
  <si>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</si>
  <si>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</si>
  <si>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</si>
  <si>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</si>
  <si>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</si>
  <si>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</si>
  <si>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</si>
  <si>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</si>
  <si>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</si>
  <si>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</si>
  <si>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</si>
  <si>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</si>
  <si>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</si>
  <si>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</si>
  <si>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</si>
  <si>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</si>
  <si>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</si>
  <si>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</si>
  <si>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</si>
  <si>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</si>
  <si>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</si>
  <si>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</si>
  <si>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</si>
  <si>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</si>
  <si>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</si>
  <si>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</si>
  <si>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</si>
  <si>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</si>
  <si>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</si>
  <si>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</si>
  <si>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</si>
  <si>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</si>
  <si>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</si>
  <si>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</si>
  <si>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</si>
  <si>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</si>
  <si>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</si>
  <si>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</si>
  <si>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</si>
  <si>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</si>
  <si>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</si>
  <si>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</si>
  <si>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</si>
  <si>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</si>
  <si>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</si>
  <si>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</si>
  <si>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</si>
  <si>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</si>
  <si>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</si>
  <si>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</si>
  <si>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</si>
  <si>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</si>
  <si>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</si>
  <si>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</si>
  <si>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</si>
  <si>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</si>
  <si>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</si>
  <si>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</si>
  <si>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</si>
  <si>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</si>
  <si>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</si>
  <si>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</si>
  <si>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</si>
  <si>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</si>
  <si>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</si>
  <si>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</si>
  <si>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</si>
  <si>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</si>
  <si>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</si>
  <si>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</si>
  <si>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</si>
  <si>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</si>
  <si>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</si>
  <si>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</si>
  <si>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</si>
  <si>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</si>
  <si>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</si>
  <si>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</si>
  <si>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</si>
  <si>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</si>
  <si>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</si>
  <si>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</si>
  <si>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</si>
  <si>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</si>
  <si>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</si>
  <si>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</si>
  <si>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</si>
  <si>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</si>
  <si>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</si>
  <si>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</si>
  <si>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</si>
  <si>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</si>
  <si>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</si>
  <si>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</si>
  <si>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</si>
  <si>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</si>
  <si>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</si>
  <si>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</si>
  <si>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</si>
  <si>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</si>
  <si>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</si>
  <si>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</si>
  <si>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</si>
  <si>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</si>
  <si>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</si>
  <si>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</si>
  <si>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</si>
  <si>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</si>
  <si>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</si>
  <si>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</si>
  <si>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</si>
  <si>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</si>
  <si>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</si>
  <si>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</si>
  <si>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</si>
  <si>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</si>
  <si>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</si>
  <si>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</si>
  <si>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</si>
  <si>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</si>
  <si>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</si>
  <si>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</si>
  <si>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</si>
  <si>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</si>
  <si>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</si>
  <si>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</si>
  <si>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</si>
  <si>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</si>
  <si>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</si>
  <si>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</si>
  <si>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</si>
  <si>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</si>
  <si>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</si>
  <si>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</si>
  <si>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</si>
  <si>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</si>
  <si>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</si>
  <si>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</si>
  <si>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</si>
  <si>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</si>
  <si>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</si>
  <si>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</si>
  <si>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</si>
  <si>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</si>
  <si>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</si>
  <si>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</si>
  <si>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</si>
  <si>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</si>
  <si>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</si>
  <si>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</si>
  <si>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</si>
  <si>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</si>
  <si>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</si>
  <si>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</si>
  <si>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</si>
  <si>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</si>
  <si>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</si>
  <si>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</si>
  <si>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</si>
  <si>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</si>
  <si>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</si>
  <si>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</si>
  <si>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</si>
  <si>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</si>
  <si>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</si>
  <si>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</si>
  <si>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</si>
  <si>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</si>
  <si>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</si>
  <si>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</si>
  <si>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</si>
  <si>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</si>
  <si>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</si>
  <si>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</si>
  <si>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</si>
  <si>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</si>
  <si>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</si>
  <si>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</si>
  <si>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</si>
  <si>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</si>
  <si>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</si>
  <si>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</si>
  <si>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</si>
  <si>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</si>
  <si>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</si>
  <si>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</si>
  <si>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</si>
  <si>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</si>
  <si>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</si>
  <si>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</si>
  <si>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</si>
  <si>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</si>
  <si>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</si>
  <si>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</si>
  <si>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</si>
  <si>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</si>
  <si>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</si>
  <si>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</si>
  <si>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</si>
  <si>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</si>
  <si>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</si>
  <si>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</si>
  <si>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</si>
  <si>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</si>
  <si>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</si>
  <si>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</si>
  <si>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</si>
  <si>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</si>
  <si>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</si>
  <si>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</si>
  <si>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</si>
  <si>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</si>
  <si>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</si>
  <si>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</si>
  <si>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</si>
  <si>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</si>
  <si>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</si>
  <si>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</si>
  <si>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</si>
  <si>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</si>
  <si>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</si>
  <si>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</si>
  <si>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</si>
  <si>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</si>
  <si>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</si>
  <si>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</si>
  <si>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</si>
  <si>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</si>
  <si>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</si>
  <si>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</si>
  <si>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</si>
  <si>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</si>
  <si>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</si>
  <si>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</si>
  <si>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</si>
  <si>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</si>
  <si>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</si>
  <si>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</si>
  <si>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</si>
  <si>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</si>
  <si>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</si>
  <si>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</si>
  <si>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</si>
  <si>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</si>
  <si>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</si>
  <si>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</si>
  <si>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</si>
  <si>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</si>
  <si>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</si>
  <si>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</si>
  <si>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</si>
  <si>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</si>
  <si>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</si>
  <si>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</si>
  <si>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</si>
  <si>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</si>
  <si>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</si>
  <si>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</si>
  <si>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</si>
  <si>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</si>
  <si>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</si>
  <si>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</si>
  <si>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</si>
  <si>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</si>
  <si>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</si>
  <si>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</si>
  <si>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</si>
  <si>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</si>
  <si>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</si>
  <si>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</si>
  <si>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</si>
  <si>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</si>
  <si>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</si>
  <si>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</si>
  <si>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</si>
  <si>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</si>
  <si>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</si>
  <si>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</si>
  <si>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</si>
  <si>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</si>
  <si>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</si>
  <si>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</si>
  <si>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</si>
  <si>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</si>
  <si>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</si>
  <si>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</si>
  <si>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</si>
  <si>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</si>
  <si>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</si>
  <si>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</si>
  <si>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</si>
  <si>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</si>
  <si>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</si>
  <si>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</si>
  <si>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</si>
  <si>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</si>
  <si>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</si>
  <si>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</si>
  <si>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</si>
  <si>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</si>
  <si>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</si>
  <si>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</si>
  <si>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</si>
  <si>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</si>
  <si>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</si>
  <si>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</si>
  <si>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</si>
  <si>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</si>
  <si>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</si>
  <si>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</si>
  <si>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</si>
  <si>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</si>
  <si>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</si>
  <si>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</si>
  <si>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</si>
  <si>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</si>
  <si>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</si>
  <si>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</si>
  <si>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</si>
  <si>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</si>
  <si>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</si>
  <si>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</si>
  <si>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</si>
  <si>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</si>
  <si>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</si>
  <si>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</si>
  <si>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</si>
  <si>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</si>
  <si>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</si>
  <si>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</si>
  <si>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</si>
  <si>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</si>
  <si>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</si>
  <si>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</si>
  <si>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</si>
  <si>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</si>
  <si>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</si>
  <si>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</si>
  <si>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</si>
  <si>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</si>
  <si>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</si>
  <si>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</si>
  <si>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</si>
  <si>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</si>
  <si>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</si>
  <si>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</si>
  <si>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</si>
  <si>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</si>
  <si>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</si>
  <si>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</si>
  <si>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</si>
  <si>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</si>
  <si>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</si>
  <si>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</si>
  <si>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</si>
  <si>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</si>
  <si>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</si>
  <si>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</si>
  <si>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</si>
  <si>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</si>
  <si>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</si>
  <si>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</si>
  <si>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</si>
  <si>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</si>
  <si>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</si>
  <si>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</si>
  <si>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</si>
  <si>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</si>
  <si>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</si>
  <si>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</si>
  <si>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</si>
  <si>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</si>
  <si>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</si>
  <si>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</si>
  <si>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</si>
  <si>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</si>
  <si>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</si>
  <si>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</si>
  <si>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</si>
  <si>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</si>
  <si>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</si>
  <si>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</si>
  <si>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</si>
  <si>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</si>
  <si>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</si>
  <si>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</si>
  <si>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</si>
  <si>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</si>
  <si>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</si>
  <si>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</si>
  <si>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</si>
  <si>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</si>
  <si>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</si>
  <si>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</si>
  <si>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</si>
  <si>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</si>
  <si>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</si>
  <si>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</si>
  <si>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</si>
  <si>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</si>
  <si>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</si>
  <si>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</si>
  <si>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</si>
  <si>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</si>
  <si>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</si>
  <si>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</si>
  <si>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</si>
  <si>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</si>
  <si>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</si>
  <si>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</si>
  <si>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</si>
  <si>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</si>
  <si>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</si>
  <si>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</si>
  <si>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</si>
  <si>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</si>
  <si>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</si>
  <si>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</si>
  <si>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</si>
  <si>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</si>
  <si>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</si>
  <si>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</si>
  <si>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</si>
  <si>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</si>
  <si>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</si>
  <si>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</si>
  <si>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</si>
  <si>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</si>
  <si>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</si>
  <si>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</si>
  <si>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</si>
  <si>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</si>
  <si>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</si>
  <si>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</si>
  <si>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</si>
  <si>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</si>
  <si>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</si>
  <si>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</si>
  <si>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</si>
  <si>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</si>
  <si>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</si>
  <si>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</si>
  <si>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</si>
  <si>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</si>
  <si>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</si>
  <si>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</si>
  <si>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</si>
  <si>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</si>
  <si>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</si>
  <si>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</si>
  <si>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</si>
  <si>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</si>
  <si>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</si>
  <si>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</si>
  <si>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</si>
  <si>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</si>
  <si>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</si>
  <si>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</si>
  <si>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</si>
  <si>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</si>
  <si>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</si>
  <si>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</si>
  <si>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</si>
  <si>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</si>
  <si>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</si>
  <si>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</si>
  <si>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</si>
  <si>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</si>
  <si>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</si>
  <si>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</si>
  <si>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</si>
  <si>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</si>
  <si>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</si>
  <si>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</si>
  <si>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</si>
  <si>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</si>
  <si>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</si>
  <si>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</si>
  <si>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</si>
  <si>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</si>
  <si>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</si>
  <si>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</si>
  <si>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</si>
  <si>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</si>
  <si>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</si>
  <si>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</si>
  <si>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</si>
  <si>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</si>
  <si>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</si>
  <si>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</si>
  <si>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</si>
  <si>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</si>
  <si>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</si>
  <si>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</si>
  <si>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</si>
  <si>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</si>
  <si>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</si>
  <si>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</si>
  <si>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</si>
  <si>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</si>
  <si>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</si>
  <si>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</si>
  <si>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</si>
  <si>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</si>
  <si>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</si>
  <si>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</si>
  <si>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</si>
  <si>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</si>
  <si>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</si>
  <si>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</si>
  <si>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</si>
  <si>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</si>
  <si>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</si>
  <si>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</si>
  <si>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</si>
  <si>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</si>
  <si>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</si>
  <si>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</si>
  <si>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</si>
  <si>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</si>
  <si>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</si>
  <si>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</si>
  <si>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</si>
  <si>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</si>
  <si>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</si>
  <si>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</si>
  <si>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</si>
  <si>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</si>
  <si>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</si>
  <si>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</si>
  <si>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</si>
  <si>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</si>
  <si>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</si>
  <si>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</si>
  <si>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</si>
  <si>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</si>
  <si>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</si>
  <si>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</si>
  <si>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</si>
  <si>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</si>
  <si>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</si>
  <si>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</si>
  <si>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</si>
  <si>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</si>
  <si>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</si>
  <si>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</si>
  <si>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</si>
  <si>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</si>
  <si>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</si>
  <si>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</si>
  <si>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</si>
  <si>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</si>
  <si>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</si>
  <si>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</si>
  <si>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</si>
  <si>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</si>
  <si>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</si>
  <si>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</si>
  <si>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</si>
  <si>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</si>
  <si>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</si>
  <si>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</si>
  <si>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</si>
  <si>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</si>
  <si>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</si>
  <si>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</si>
  <si>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</si>
  <si>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</si>
  <si>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</si>
  <si>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</si>
  <si>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</si>
  <si>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</si>
  <si>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</si>
  <si>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</si>
  <si>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</si>
  <si>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</si>
  <si>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</si>
  <si>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</si>
  <si>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</si>
  <si>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</si>
  <si>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</si>
  <si>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</si>
  <si>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</si>
  <si>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</si>
  <si>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</si>
  <si>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</si>
  <si>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</si>
  <si>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</si>
  <si>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</si>
  <si>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</si>
  <si>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</si>
  <si>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</si>
  <si>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</si>
  <si>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</si>
  <si>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</si>
  <si>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</si>
  <si>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</si>
  <si>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</si>
  <si>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</si>
  <si>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</si>
  <si>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</si>
  <si>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</si>
  <si>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</si>
  <si>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</si>
  <si>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</si>
  <si>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</si>
  <si>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</si>
  <si>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</si>
  <si>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</si>
  <si>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</si>
  <si>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</si>
  <si>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</si>
  <si>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</si>
  <si>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</si>
  <si>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</si>
  <si>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</si>
  <si>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</si>
  <si>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</si>
  <si>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</si>
  <si>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</si>
  <si>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</si>
  <si>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</si>
  <si>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</si>
  <si>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</si>
  <si>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</si>
  <si>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</si>
  <si>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</si>
  <si>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</si>
  <si>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</si>
  <si>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</si>
  <si>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</si>
  <si>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</si>
  <si>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</si>
  <si>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</si>
  <si>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</si>
  <si>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</si>
  <si>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</si>
  <si>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</si>
  <si>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</si>
  <si>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</si>
  <si>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</si>
  <si>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</si>
  <si>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</si>
  <si>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</si>
  <si>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</si>
  <si>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</si>
  <si>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</si>
  <si>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</si>
  <si>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</si>
  <si>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</si>
  <si>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</si>
  <si>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</si>
  <si>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</si>
  <si>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</si>
  <si>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</si>
  <si>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</si>
  <si>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</si>
  <si>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</si>
  <si>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</si>
  <si>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</si>
  <si>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</si>
  <si>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</si>
  <si>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</si>
  <si>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</si>
  <si>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</si>
  <si>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</si>
  <si>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</si>
  <si>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</si>
  <si>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</si>
  <si>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</si>
  <si>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</si>
  <si>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</si>
  <si>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</si>
  <si>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</si>
  <si>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</si>
  <si>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</si>
  <si>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</si>
  <si>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</si>
  <si>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</si>
  <si>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</si>
  <si>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</si>
  <si>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</si>
  <si>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</si>
  <si>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</si>
  <si>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</si>
  <si>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</si>
  <si>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</si>
  <si>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</si>
  <si>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</si>
  <si>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</si>
  <si>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</si>
  <si>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</si>
  <si>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</si>
  <si>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</si>
  <si>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</si>
  <si>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</si>
  <si>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</si>
  <si>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</si>
  <si>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</si>
  <si>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</si>
  <si>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</si>
  <si>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</si>
  <si>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</si>
  <si>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</si>
  <si>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</si>
  <si>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</si>
  <si>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</si>
  <si>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</si>
  <si>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</si>
  <si>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</si>
  <si>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</si>
  <si>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</si>
  <si>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</si>
  <si>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</si>
  <si>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</si>
  <si>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</si>
  <si>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</si>
  <si>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</si>
  <si>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</si>
  <si>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</si>
  <si>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</si>
  <si>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</si>
  <si>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</si>
  <si>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</si>
  <si>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</si>
  <si>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</si>
  <si>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</si>
  <si>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</si>
  <si>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</si>
  <si>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</si>
  <si>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</si>
  <si>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</si>
  <si>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</si>
  <si>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</si>
  <si>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</si>
  <si>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</si>
  <si>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</si>
  <si>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</si>
  <si>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</si>
  <si>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</si>
  <si>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</si>
  <si>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</si>
  <si>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</si>
  <si>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</si>
  <si>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</si>
  <si>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</si>
  <si>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</si>
  <si>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</si>
  <si>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</si>
  <si>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</si>
  <si>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</si>
  <si>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</si>
  <si>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</si>
  <si>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</si>
  <si>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</si>
  <si>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</si>
  <si>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</si>
  <si>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</si>
  <si>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</si>
  <si>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</si>
  <si>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</si>
  <si>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</si>
  <si>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</si>
  <si>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</si>
  <si>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</si>
  <si>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</si>
  <si>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</si>
  <si>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</si>
  <si>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</si>
  <si>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</si>
  <si>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</si>
  <si>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</si>
  <si>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</si>
  <si>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</si>
  <si>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</si>
  <si>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</si>
  <si>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</si>
  <si>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</si>
  <si>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</si>
  <si>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</si>
  <si>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</si>
  <si>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</si>
  <si>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</si>
  <si>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</si>
  <si>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</si>
  <si>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</si>
  <si>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</si>
  <si>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</si>
  <si>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</si>
  <si>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</si>
  <si>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</si>
  <si>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</si>
  <si>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</si>
  <si>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</si>
  <si>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</si>
  <si>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</si>
  <si>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</si>
  <si>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</si>
  <si>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</si>
  <si>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</si>
  <si>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</si>
  <si>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</si>
  <si>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</si>
  <si>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</si>
  <si>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</si>
  <si>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</si>
  <si>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</si>
  <si>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</si>
  <si>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</si>
  <si>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</si>
  <si>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</si>
  <si>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</si>
  <si>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</si>
  <si>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</si>
  <si>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</si>
  <si>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</si>
  <si>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</si>
  <si>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</si>
  <si>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</si>
  <si>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</si>
  <si>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</si>
  <si>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</si>
  <si>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</si>
  <si>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</si>
  <si>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</si>
  <si>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</si>
  <si>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</si>
  <si>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</si>
  <si>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</si>
  <si>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</si>
  <si>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</si>
  <si>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</si>
  <si>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</si>
  <si>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</si>
  <si>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</si>
  <si>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</si>
  <si>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</si>
  <si>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</si>
  <si>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</si>
  <si>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</si>
  <si>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</si>
  <si>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</si>
  <si>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</si>
  <si>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</si>
  <si>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</si>
  <si>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</si>
  <si>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</si>
  <si>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</si>
  <si>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</si>
  <si>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</si>
  <si>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</si>
  <si>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</si>
  <si>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</si>
  <si>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</si>
  <si>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</si>
  <si>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</si>
  <si>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</si>
  <si>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</si>
  <si>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</si>
  <si>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</si>
  <si>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</si>
  <si>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</si>
  <si>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</si>
  <si>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</si>
  <si>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</si>
  <si>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</si>
  <si>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</si>
  <si>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</si>
  <si>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</si>
  <si>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</si>
  <si>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</si>
  <si>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</si>
  <si>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</si>
  <si>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</si>
  <si>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</si>
  <si>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</si>
  <si>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</si>
  <si>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</si>
  <si>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</si>
  <si>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</si>
  <si>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</si>
  <si>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</si>
  <si>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</si>
  <si>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</si>
  <si>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</si>
  <si>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</si>
  <si>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</si>
  <si>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</si>
  <si>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</si>
  <si>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</si>
  <si>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</si>
  <si>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</si>
  <si>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</si>
  <si>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</si>
  <si>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</si>
  <si>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</si>
  <si>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</si>
  <si>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</si>
  <si>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</si>
  <si>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</si>
  <si>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</si>
  <si>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</si>
  <si>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</si>
  <si>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</si>
  <si>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</si>
  <si>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</si>
  <si>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</si>
  <si>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</si>
  <si>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</si>
  <si>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</si>
  <si>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</si>
  <si>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</si>
  <si>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</si>
  <si>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</si>
  <si>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</si>
  <si>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</si>
  <si>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</si>
  <si>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</si>
  <si>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</si>
  <si>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</si>
  <si>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</si>
  <si>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</si>
  <si>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</si>
  <si>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</si>
  <si>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</si>
  <si>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</si>
  <si>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</si>
  <si>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</si>
  <si>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</si>
  <si>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</si>
  <si>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</si>
  <si>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</si>
  <si>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</si>
  <si>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</si>
  <si>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</si>
  <si>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</si>
  <si>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</si>
  <si>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</si>
  <si>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</si>
  <si>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</si>
  <si>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</si>
  <si>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</si>
  <si>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</si>
  <si>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</si>
  <si>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</si>
  <si>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</si>
  <si>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</si>
  <si>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</si>
  <si>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</si>
  <si>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</si>
  <si>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</si>
  <si>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</si>
  <si>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</si>
  <si>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</si>
  <si>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</si>
  <si>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</si>
  <si>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</si>
  <si>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</si>
  <si>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</si>
  <si>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</si>
  <si>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</si>
  <si>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</si>
  <si>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</si>
  <si>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</si>
  <si>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</si>
  <si>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</si>
  <si>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</si>
  <si>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</si>
  <si>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</si>
  <si>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</si>
  <si>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</si>
  <si>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</si>
  <si>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</si>
  <si>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</si>
  <si>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</si>
  <si>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</si>
  <si>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</si>
  <si>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</si>
  <si>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</si>
  <si>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</si>
  <si>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</si>
  <si>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</si>
  <si>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</si>
  <si>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</si>
  <si>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</si>
  <si>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</si>
  <si>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</si>
  <si>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</si>
  <si>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</si>
  <si>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</si>
  <si>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</si>
  <si>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</si>
  <si>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</si>
  <si>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</si>
  <si>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</si>
  <si>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</si>
  <si>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</si>
  <si>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</si>
  <si>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</si>
  <si>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</si>
  <si>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</si>
  <si>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</si>
  <si>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</si>
  <si>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</si>
  <si>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</si>
  <si>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</si>
  <si>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</si>
  <si>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</si>
  <si>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</si>
  <si>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</si>
  <si>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</si>
  <si>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</si>
  <si>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</si>
  <si>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</si>
  <si>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</si>
  <si>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</si>
  <si>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</si>
  <si>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</si>
  <si>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</si>
  <si>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</si>
  <si>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</si>
  <si>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</si>
  <si>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</si>
  <si>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</si>
  <si>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</si>
  <si>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</si>
  <si>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</si>
  <si>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</si>
  <si>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</si>
  <si>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</si>
  <si>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</si>
  <si>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</si>
  <si>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</si>
  <si>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</si>
  <si>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</si>
  <si>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</si>
  <si>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</si>
  <si>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</si>
  <si>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</si>
  <si>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</si>
  <si>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</si>
  <si>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</si>
  <si>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</si>
  <si>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</si>
  <si>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</si>
  <si>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</si>
  <si>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</si>
  <si>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</si>
  <si>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</si>
  <si>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</si>
  <si>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</si>
  <si>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</si>
  <si>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</si>
  <si>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</si>
  <si>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</si>
  <si>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</si>
  <si>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</si>
  <si>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</si>
  <si>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</si>
  <si>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</si>
  <si>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</si>
  <si>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</si>
  <si>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</si>
  <si>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</si>
  <si>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</si>
  <si>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</si>
  <si>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</si>
  <si>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</si>
  <si>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</si>
  <si>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</si>
  <si>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</si>
  <si>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</si>
  <si>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</si>
  <si>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</si>
  <si>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</si>
  <si>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</si>
  <si>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</si>
  <si>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</si>
  <si>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</si>
  <si>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</si>
  <si>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</si>
  <si>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</si>
  <si>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</si>
  <si>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</si>
  <si>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</si>
  <si>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</si>
  <si>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</si>
  <si>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</si>
  <si>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</si>
  <si>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</si>
  <si>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</si>
  <si>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</si>
  <si>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</si>
  <si>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</si>
  <si>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</si>
  <si>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</si>
  <si>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</si>
  <si>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</si>
  <si>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</si>
  <si>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</si>
  <si>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</si>
  <si>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</si>
  <si>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</si>
  <si>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</si>
  <si>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</si>
  <si>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</si>
  <si>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</si>
  <si>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</si>
  <si>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</si>
  <si>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</si>
  <si>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</si>
  <si>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</si>
  <si>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</si>
  <si>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</si>
  <si>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</si>
  <si>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</si>
  <si>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</si>
  <si>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</si>
  <si>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</si>
  <si>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</si>
  <si>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</si>
  <si>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</si>
  <si>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</si>
  <si>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</si>
  <si>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</si>
  <si>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</si>
  <si>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</si>
  <si>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</si>
  <si>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</si>
  <si>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</si>
  <si>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</si>
  <si>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</si>
  <si>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</si>
  <si>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</si>
  <si>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</si>
  <si>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</si>
  <si>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</si>
  <si>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</si>
  <si>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</si>
  <si>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</si>
  <si>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</si>
  <si>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</si>
  <si>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</si>
  <si>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</si>
  <si>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</si>
  <si>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</si>
  <si>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</si>
  <si>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</si>
  <si>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</si>
  <si>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</si>
  <si>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</si>
  <si>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</si>
  <si>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</si>
  <si>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</si>
  <si>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</si>
  <si>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</si>
  <si>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</si>
  <si>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</si>
  <si>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</si>
  <si>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</si>
  <si>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</si>
  <si>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</si>
  <si>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</si>
  <si>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</si>
  <si>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</si>
  <si>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</si>
  <si>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</si>
  <si>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</si>
  <si>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</si>
  <si>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</si>
  <si>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</si>
  <si>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</si>
  <si>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</si>
  <si>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</si>
  <si>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</si>
  <si>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</si>
  <si>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</si>
  <si>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</si>
  <si>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</si>
  <si>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</si>
  <si>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</si>
  <si>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</si>
  <si>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</si>
  <si>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</si>
  <si>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</si>
  <si>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</si>
  <si>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</si>
  <si>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</si>
  <si>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</si>
  <si>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</si>
  <si>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</si>
  <si>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</si>
  <si>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</si>
  <si>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</si>
  <si>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</si>
  <si>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</si>
  <si>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</si>
  <si>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</si>
  <si>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</si>
  <si>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</si>
  <si>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</si>
  <si>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</si>
  <si>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</si>
  <si>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</si>
  <si>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</si>
  <si>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</si>
  <si>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</si>
  <si>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</si>
  <si>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</si>
  <si>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</si>
  <si>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</si>
  <si>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</si>
  <si>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</si>
  <si>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</si>
  <si>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</si>
  <si>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</si>
  <si>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</si>
  <si>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</si>
  <si>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</si>
  <si>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</si>
  <si>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</si>
  <si>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</si>
  <si>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</si>
  <si>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</si>
  <si>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</si>
  <si>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</si>
  <si>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</si>
  <si>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</si>
  <si>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</si>
  <si>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</si>
  <si>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</si>
  <si>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</si>
  <si>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</si>
  <si>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</si>
  <si>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</si>
  <si>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</si>
  <si>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</si>
  <si>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</si>
  <si>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</si>
  <si>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</si>
  <si>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</si>
  <si>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</si>
  <si>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</si>
  <si>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</si>
  <si>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</si>
  <si>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</si>
  <si>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</si>
  <si>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</si>
  <si>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</si>
  <si>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</si>
  <si>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</si>
  <si>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</si>
  <si>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</si>
  <si>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</si>
  <si>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</si>
  <si>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</si>
  <si>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</si>
  <si>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</si>
  <si>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</si>
  <si>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</si>
  <si>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</si>
  <si>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</si>
  <si>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</si>
  <si>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</si>
  <si>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</si>
  <si>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</si>
  <si>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</si>
  <si>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</si>
  <si>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</si>
  <si>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</si>
  <si>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</si>
  <si>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</si>
  <si>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</si>
  <si>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</si>
  <si>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</si>
  <si>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</si>
  <si>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</si>
  <si>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</si>
  <si>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</si>
  <si>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</si>
  <si>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</si>
  <si>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</si>
  <si>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</si>
  <si>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</si>
  <si>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</si>
  <si>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</si>
  <si>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</si>
  <si>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</si>
  <si>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</si>
  <si>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</si>
  <si>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</si>
  <si>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</si>
  <si>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</si>
  <si>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</si>
  <si>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</si>
  <si>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</si>
  <si>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</si>
  <si>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</si>
  <si>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</si>
  <si>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</si>
  <si>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</si>
  <si>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</si>
  <si>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</si>
  <si>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</si>
  <si>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</si>
  <si>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</si>
  <si>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</si>
  <si>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</si>
  <si>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</si>
  <si>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</si>
  <si>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</si>
  <si>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</si>
  <si>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</si>
  <si>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</si>
  <si>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</si>
  <si>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</si>
  <si>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</si>
  <si>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</si>
  <si>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</si>
  <si>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</si>
  <si>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</si>
  <si>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</si>
  <si>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</si>
  <si>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</si>
  <si>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</si>
  <si>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</si>
  <si>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</si>
  <si>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</si>
  <si>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</si>
  <si>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</si>
  <si>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</si>
  <si>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</si>
  <si>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</si>
  <si>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</si>
  <si>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</si>
  <si>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</si>
  <si>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</si>
  <si>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</si>
  <si>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</si>
  <si>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</si>
  <si>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</si>
  <si>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</si>
  <si>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</si>
  <si>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</si>
  <si>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</si>
  <si>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</si>
  <si>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</si>
  <si>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</si>
  <si>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</si>
  <si>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</si>
  <si>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</si>
  <si>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</si>
  <si>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</si>
  <si>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</si>
  <si>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</si>
  <si>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</si>
  <si>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</si>
  <si>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</si>
  <si>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</si>
  <si>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</si>
  <si>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</si>
  <si>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</si>
  <si>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</si>
  <si>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</si>
  <si>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</si>
  <si>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</si>
  <si>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</si>
  <si>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</si>
  <si>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</si>
  <si>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</si>
  <si>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</si>
  <si>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</si>
  <si>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</si>
  <si>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</si>
  <si>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</si>
  <si>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</si>
  <si>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</si>
  <si>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</si>
  <si>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</si>
  <si>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</si>
  <si>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</si>
  <si>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</si>
  <si>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</si>
  <si>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</si>
  <si>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</si>
  <si>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</si>
  <si>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</si>
  <si>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</si>
  <si>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</si>
  <si>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</si>
  <si>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</si>
  <si>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</si>
  <si>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</si>
  <si>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</si>
  <si>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</si>
  <si>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</si>
  <si>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</si>
  <si>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</si>
  <si>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</si>
  <si>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</si>
  <si>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</si>
  <si>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</si>
  <si>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</si>
  <si>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</si>
  <si>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</si>
  <si>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</si>
  <si>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</si>
  <si>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</si>
  <si>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</si>
  <si>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</si>
  <si>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</si>
  <si>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</si>
  <si>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</si>
  <si>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</si>
  <si>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</si>
  <si>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</si>
  <si>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</si>
  <si>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</si>
  <si>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</si>
  <si>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</si>
  <si>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</si>
  <si>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</si>
  <si>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</si>
  <si>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</si>
  <si>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</si>
  <si>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</si>
  <si>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</si>
  <si>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</si>
  <si>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</si>
  <si>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</si>
  <si>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</si>
  <si>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</si>
  <si>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</si>
  <si>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</si>
  <si>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</si>
  <si>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</si>
  <si>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</si>
  <si>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</si>
  <si>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</si>
  <si>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</si>
  <si>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</si>
  <si>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</si>
  <si>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</si>
  <si>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</si>
  <si>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</si>
  <si>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</si>
  <si>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</si>
  <si>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</si>
  <si>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</si>
  <si>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</si>
  <si>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</si>
  <si>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</si>
  <si>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</si>
  <si>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</si>
  <si>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</si>
  <si>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</si>
  <si>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</si>
  <si>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</si>
  <si>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</si>
  <si>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</si>
  <si>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</si>
  <si>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</si>
  <si>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</si>
  <si>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</si>
  <si>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</si>
  <si>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</si>
  <si>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</si>
  <si>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</si>
  <si>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</si>
  <si>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</si>
  <si>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</si>
  <si>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</si>
  <si>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</si>
  <si>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</si>
  <si>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</si>
  <si>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</si>
  <si>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</si>
  <si>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</si>
  <si>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</si>
  <si>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</si>
  <si>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</si>
  <si>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</si>
  <si>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</si>
  <si>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</si>
  <si>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</si>
  <si>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</si>
  <si>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</si>
  <si>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</si>
  <si>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</si>
  <si>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</si>
  <si>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</si>
  <si>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</si>
  <si>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</si>
  <si>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</si>
  <si>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</si>
  <si>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</si>
  <si>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</si>
  <si>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</si>
  <si>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</si>
  <si>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</si>
  <si>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</si>
  <si>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</si>
  <si>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</si>
  <si>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</si>
  <si>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</si>
  <si>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</si>
  <si>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</si>
  <si>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</si>
  <si>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</si>
  <si>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</si>
  <si>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</si>
  <si>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</si>
  <si>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</si>
  <si>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</si>
  <si>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</si>
  <si>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</si>
  <si>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</si>
  <si>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</si>
  <si>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</si>
  <si>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</si>
  <si>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</si>
  <si>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</si>
  <si>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</si>
  <si>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</si>
  <si>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</si>
  <si>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</si>
  <si>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</si>
  <si>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</si>
  <si>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</si>
  <si>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</si>
  <si>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</si>
  <si>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</si>
  <si>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</si>
  <si>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</si>
  <si>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</si>
  <si>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</si>
  <si>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</si>
  <si>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</si>
  <si>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</si>
  <si>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</si>
  <si>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</si>
  <si>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</si>
  <si>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</si>
  <si>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</si>
  <si>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</si>
  <si>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</si>
  <si>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</si>
  <si>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</si>
  <si>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</si>
  <si>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</si>
  <si>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</si>
  <si>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</si>
  <si>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</si>
  <si>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</si>
  <si>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</si>
  <si>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</si>
  <si>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</si>
  <si>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</si>
  <si>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</si>
  <si>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</si>
  <si>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</si>
  <si>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</si>
  <si>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</si>
  <si>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</si>
  <si>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</si>
  <si>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</si>
  <si>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</si>
  <si>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</si>
  <si>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</si>
  <si>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</si>
  <si>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</si>
  <si>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</si>
  <si>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</si>
  <si>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</si>
  <si>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</si>
  <si>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</si>
  <si>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</si>
  <si>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</si>
  <si>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</si>
  <si>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</si>
  <si>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</si>
  <si>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</si>
  <si>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</si>
  <si>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</si>
  <si>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</si>
  <si>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</si>
  <si>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</si>
  <si>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</si>
  <si>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</si>
  <si>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</si>
  <si>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</si>
  <si>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</si>
  <si>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</si>
  <si>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</si>
  <si>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</si>
  <si>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</si>
  <si>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</si>
  <si>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</si>
  <si>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</si>
  <si>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</si>
  <si>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</si>
  <si>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</si>
  <si>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</si>
  <si>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</si>
  <si>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</si>
  <si>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</si>
  <si>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</si>
  <si>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</si>
  <si>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</si>
  <si>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</si>
  <si>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</si>
  <si>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</si>
  <si>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</si>
  <si>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</si>
  <si>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</si>
  <si>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</si>
  <si>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</si>
  <si>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</si>
  <si>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</si>
  <si>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</si>
  <si>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</si>
  <si>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</si>
  <si>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</si>
  <si>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</si>
  <si>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</si>
  <si>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</si>
  <si>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</si>
  <si>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</si>
  <si>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</si>
  <si>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</si>
  <si>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</si>
  <si>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</si>
  <si>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</si>
  <si>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</si>
  <si>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</si>
  <si>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</si>
  <si>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</si>
  <si>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</si>
  <si>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</si>
  <si>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</si>
  <si>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</si>
  <si>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</si>
  <si>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</si>
  <si>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</si>
  <si>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</si>
  <si>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</si>
  <si>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</si>
  <si>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</si>
  <si>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</si>
  <si>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</si>
  <si>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</si>
  <si>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</si>
  <si>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</si>
  <si>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</si>
  <si>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</si>
  <si>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</si>
  <si>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</si>
  <si>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</si>
  <si>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</si>
  <si>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</si>
  <si>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</si>
  <si>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</si>
  <si>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</si>
  <si>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</si>
  <si>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</si>
  <si>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</si>
  <si>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</si>
  <si>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</si>
  <si>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</si>
  <si>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</si>
  <si>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</si>
  <si>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</si>
  <si>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</si>
  <si>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</si>
  <si>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</si>
  <si>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</si>
  <si>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</si>
  <si>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</si>
  <si>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</si>
  <si>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</si>
  <si>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</si>
  <si>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</si>
  <si>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</si>
  <si>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</si>
  <si>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</si>
  <si>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</si>
  <si>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</si>
  <si>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</si>
  <si>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</si>
  <si>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</si>
  <si>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</si>
  <si>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</si>
  <si>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</si>
  <si>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</si>
  <si>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</si>
  <si>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</si>
  <si>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</si>
  <si>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</si>
  <si>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</si>
  <si>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</si>
  <si>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</si>
  <si>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</si>
  <si>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</si>
  <si>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</si>
  <si>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</si>
  <si>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</si>
  <si>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</si>
  <si>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</si>
  <si>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</si>
  <si>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</si>
  <si>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</si>
  <si>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</si>
  <si>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</si>
  <si>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</si>
  <si>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</si>
  <si>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</si>
  <si>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</si>
  <si>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</si>
  <si>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</si>
  <si>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</si>
  <si>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</si>
  <si>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</si>
  <si>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</si>
  <si>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</si>
  <si>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</si>
  <si>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</si>
  <si>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</si>
  <si>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</si>
  <si>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</si>
  <si>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</si>
  <si>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</si>
  <si>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</si>
  <si>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</si>
  <si>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</si>
  <si>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</si>
  <si>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</si>
  <si>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</si>
  <si>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</si>
  <si>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</si>
  <si>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</si>
  <si>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</si>
  <si>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</si>
  <si>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</si>
  <si>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</si>
  <si>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</si>
  <si>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</si>
  <si>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</si>
  <si>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</si>
  <si>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</si>
  <si>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</si>
  <si>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</si>
  <si>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</si>
  <si>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</si>
  <si>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</si>
  <si>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</si>
  <si>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</si>
  <si>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</si>
  <si>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</si>
  <si>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</si>
  <si>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</si>
  <si>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</si>
  <si>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</si>
  <si>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</si>
  <si>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</si>
  <si>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</si>
  <si>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</si>
  <si>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</si>
  <si>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</si>
  <si>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</si>
  <si>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</si>
  <si>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</si>
  <si>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</si>
  <si>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</si>
  <si>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</si>
  <si>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</si>
  <si>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</si>
  <si>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</si>
  <si>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</si>
  <si>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</si>
  <si>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</si>
  <si>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</si>
  <si>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</si>
  <si>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</si>
  <si>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</si>
  <si>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</si>
  <si>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</si>
  <si>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</si>
  <si>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</si>
  <si>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</si>
  <si>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</si>
  <si>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</si>
  <si>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</si>
  <si>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</si>
  <si>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</si>
  <si>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</si>
  <si>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</si>
  <si>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</si>
  <si>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</si>
  <si>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</si>
  <si>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</si>
  <si>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</si>
  <si>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</si>
  <si>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</si>
  <si>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</si>
  <si>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</si>
  <si>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</si>
  <si>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</si>
  <si>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</si>
  <si>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</si>
  <si>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</si>
  <si>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</si>
  <si>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</si>
  <si>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</si>
  <si>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</si>
  <si>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</si>
  <si>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</si>
  <si>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</si>
  <si>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</si>
  <si>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</si>
  <si>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</si>
  <si>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</si>
  <si>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</si>
  <si>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</si>
  <si>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</si>
  <si>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</si>
  <si>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</si>
  <si>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</si>
  <si>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</si>
  <si>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</si>
  <si>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</si>
  <si>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</si>
  <si>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</si>
  <si>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</si>
  <si>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</si>
  <si>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</si>
  <si>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</si>
  <si>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</si>
  <si>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</si>
  <si>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</si>
  <si>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</si>
  <si>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</si>
  <si>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</si>
  <si>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</si>
  <si>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</si>
  <si>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</si>
  <si>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</si>
  <si>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</si>
  <si>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</si>
  <si>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</si>
  <si>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</si>
  <si>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</si>
  <si>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</si>
  <si>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</si>
  <si>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</si>
  <si>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</si>
  <si>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</si>
  <si>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</si>
  <si>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</si>
  <si>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</si>
  <si>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</si>
  <si>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</si>
  <si>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</si>
  <si>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</si>
  <si>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</si>
  <si>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</si>
  <si>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</si>
  <si>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</si>
  <si>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</si>
  <si>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</si>
  <si>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</si>
  <si>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</si>
  <si>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</si>
  <si>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</si>
  <si>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</si>
  <si>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</si>
  <si>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</si>
  <si>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</si>
  <si>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</si>
  <si>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</si>
  <si>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</si>
  <si>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</si>
  <si>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</si>
  <si>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</si>
  <si>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</si>
  <si>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</si>
  <si>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</si>
  <si>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</si>
  <si>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</si>
  <si>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</si>
  <si>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</si>
  <si>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</si>
  <si>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</si>
  <si>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</si>
  <si>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</si>
  <si>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</si>
  <si>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</si>
  <si>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</si>
  <si>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</si>
  <si>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</si>
  <si>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</si>
  <si>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</si>
  <si>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</si>
  <si>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</si>
  <si>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</si>
  <si>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</si>
  <si>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</si>
  <si>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</si>
  <si>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</si>
  <si>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</si>
  <si>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</si>
  <si>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</si>
  <si>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</si>
  <si>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</si>
  <si>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</si>
  <si>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</si>
  <si>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</si>
  <si>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</si>
  <si>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</si>
  <si>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</si>
  <si>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</si>
  <si>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</si>
  <si>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</si>
  <si>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</si>
  <si>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</si>
  <si>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</si>
  <si>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</si>
  <si>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</si>
  <si>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</si>
  <si>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</si>
  <si>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</si>
  <si>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</si>
  <si>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</si>
  <si>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</si>
  <si>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</si>
  <si>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</si>
  <si>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</si>
  <si>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</si>
  <si>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</si>
  <si>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</si>
  <si>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</si>
  <si>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</si>
  <si>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</si>
  <si>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</si>
  <si>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</si>
  <si>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</si>
  <si>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</si>
  <si>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</si>
  <si>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</si>
  <si>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</si>
  <si>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</si>
  <si>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</si>
  <si>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</si>
  <si>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</si>
  <si>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</si>
  <si>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</si>
  <si>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</si>
  <si>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</si>
  <si>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</si>
  <si>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</si>
  <si>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</si>
  <si>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</si>
  <si>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</si>
  <si>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</si>
  <si>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</si>
  <si>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</si>
  <si>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</si>
  <si>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</si>
  <si>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</si>
  <si>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</si>
  <si>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</si>
  <si>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</si>
  <si>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</si>
  <si>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</si>
  <si>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</si>
  <si>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</si>
  <si>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</si>
  <si>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</si>
  <si>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</si>
  <si>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</si>
  <si>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</si>
  <si>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</si>
  <si>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</si>
  <si>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</si>
  <si>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</si>
  <si>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</si>
  <si>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</si>
  <si>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</si>
  <si>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</si>
  <si>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</si>
  <si>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</si>
  <si>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</si>
  <si>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</si>
  <si>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</si>
  <si>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</si>
  <si>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</si>
  <si>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</si>
  <si>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</si>
  <si>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</si>
  <si>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</si>
  <si>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</si>
  <si>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</si>
  <si>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</si>
  <si>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</si>
  <si>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</si>
  <si>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</si>
  <si>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</si>
  <si>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</si>
  <si>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</si>
  <si>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</si>
  <si>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</si>
  <si>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</si>
  <si>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</si>
  <si>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</si>
  <si>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</si>
  <si>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</si>
  <si>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</si>
  <si>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</si>
  <si>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</si>
  <si>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</si>
  <si>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</si>
  <si>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</si>
  <si>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</si>
  <si>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</si>
  <si>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</si>
  <si>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</si>
  <si>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</si>
  <si>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</si>
  <si>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</si>
  <si>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</si>
  <si>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</si>
  <si>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</si>
  <si>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</si>
  <si>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</si>
  <si>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</si>
  <si>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</si>
  <si>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</si>
  <si>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</si>
  <si>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</si>
  <si>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</si>
  <si>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</si>
  <si>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</si>
  <si>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</si>
  <si>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</si>
  <si>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</si>
  <si>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</si>
  <si>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</si>
  <si>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</si>
  <si>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</si>
  <si>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</si>
  <si>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</si>
  <si>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</si>
  <si>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</si>
  <si>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</si>
  <si>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</si>
  <si>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</si>
  <si>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</si>
  <si>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</si>
  <si>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</si>
  <si>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</si>
  <si>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</si>
  <si>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</si>
  <si>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</si>
  <si>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</si>
  <si>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</si>
  <si>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</si>
  <si>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</si>
  <si>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</si>
  <si>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</si>
  <si>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</si>
  <si>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</si>
  <si>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</si>
  <si>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</si>
  <si>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</si>
  <si>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</si>
  <si>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</si>
  <si>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</si>
  <si>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</si>
  <si>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</si>
  <si>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</si>
  <si>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</si>
  <si>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</si>
  <si>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</si>
  <si>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</si>
  <si>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</si>
  <si>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</si>
  <si>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</si>
  <si>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</si>
  <si>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</si>
  <si>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</si>
  <si>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</si>
  <si>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</si>
  <si>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</si>
  <si>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</si>
  <si>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</si>
  <si>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</si>
  <si>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</si>
  <si>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</si>
  <si>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</si>
  <si>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</si>
  <si>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</si>
  <si>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</si>
  <si>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</si>
  <si>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</si>
  <si>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</si>
  <si>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</si>
  <si>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</si>
  <si>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</si>
  <si>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</si>
  <si>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</si>
  <si>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</si>
  <si>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</si>
  <si>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</si>
  <si>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</si>
  <si>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</si>
  <si>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</si>
  <si>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</si>
  <si>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</si>
  <si>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</si>
  <si>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</si>
  <si>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</si>
  <si>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</si>
  <si>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</si>
  <si>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</si>
  <si>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</si>
  <si>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</si>
  <si>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</si>
  <si>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</si>
  <si>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</si>
  <si>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</si>
  <si>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</si>
  <si>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</si>
  <si>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</si>
  <si>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</si>
  <si>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</si>
  <si>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</si>
  <si>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</si>
  <si>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</si>
  <si>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</si>
  <si>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</si>
  <si>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</si>
  <si>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</si>
  <si>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</si>
  <si>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</si>
  <si>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</si>
  <si>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</si>
  <si>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</si>
  <si>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</si>
  <si>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</si>
  <si>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</si>
  <si>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</si>
  <si>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</si>
  <si>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</si>
  <si>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</si>
  <si>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</si>
  <si>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</si>
  <si>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</si>
  <si>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</si>
  <si>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</si>
  <si>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</si>
  <si>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</si>
  <si>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</si>
  <si>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</si>
  <si>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</si>
  <si>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</si>
  <si>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</si>
  <si>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</si>
  <si>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</si>
  <si>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</si>
  <si>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</si>
  <si>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</si>
  <si>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</si>
  <si>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</si>
  <si>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</si>
  <si>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</si>
  <si>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</si>
  <si>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</si>
  <si>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</si>
  <si>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</si>
  <si>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</si>
  <si>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</si>
  <si>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</si>
  <si>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</si>
  <si>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</si>
  <si>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</si>
  <si>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</si>
  <si>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</si>
  <si>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</si>
  <si>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</si>
  <si>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</si>
  <si>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</si>
  <si>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</si>
  <si>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</si>
  <si>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</si>
  <si>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</si>
  <si>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</si>
  <si>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</si>
  <si>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</si>
  <si>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</si>
  <si>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</si>
  <si>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</si>
  <si>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</si>
  <si>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</si>
  <si>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</si>
  <si>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</si>
  <si>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</si>
  <si>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</si>
  <si>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</si>
  <si>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</si>
  <si>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</si>
  <si>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</si>
  <si>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</si>
  <si>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</si>
  <si>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</si>
  <si>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</si>
  <si>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</si>
  <si>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</si>
  <si>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</si>
  <si>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</si>
  <si>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</si>
  <si>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</si>
  <si>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</si>
  <si>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</si>
  <si>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</si>
  <si>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</si>
  <si>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</si>
  <si>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</si>
  <si>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</si>
  <si>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</si>
  <si>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</si>
  <si>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</si>
  <si>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</si>
  <si>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</si>
  <si>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</si>
  <si>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</si>
  <si>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</si>
  <si>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</si>
  <si>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</si>
  <si>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</si>
  <si>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</si>
  <si>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</si>
  <si>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</si>
  <si>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</si>
  <si>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</si>
  <si>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</si>
  <si>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</si>
  <si>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</si>
  <si>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</si>
  <si>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</si>
  <si>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</si>
  <si>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</si>
  <si>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</si>
  <si>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</si>
  <si>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</si>
  <si>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</si>
  <si>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</si>
  <si>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</si>
  <si>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</si>
  <si>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</si>
  <si>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</si>
  <si>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</si>
  <si>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</si>
  <si>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</si>
  <si>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</si>
  <si>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</si>
  <si>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</si>
  <si>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</si>
  <si>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</si>
  <si>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</si>
  <si>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</si>
  <si>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</si>
  <si>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</si>
  <si>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</si>
  <si>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</si>
  <si>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</si>
  <si>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</si>
  <si>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</si>
  <si>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</si>
  <si>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</si>
  <si>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</si>
  <si>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</si>
  <si>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</si>
  <si>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</si>
  <si>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</si>
  <si>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</si>
  <si>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</si>
  <si>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</si>
  <si>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</si>
  <si>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</si>
  <si>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</si>
  <si>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</si>
  <si>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</si>
  <si>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</si>
  <si>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</si>
  <si>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</si>
  <si>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</si>
  <si>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</si>
  <si>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</si>
  <si>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</si>
  <si>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</si>
  <si>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</si>
  <si>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</si>
  <si>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</si>
  <si>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</si>
  <si>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</si>
  <si>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</si>
  <si>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</si>
  <si>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</si>
  <si>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</si>
  <si>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</si>
  <si>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</si>
  <si>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</si>
  <si>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</si>
  <si>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</si>
  <si>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</si>
  <si>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</si>
  <si>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</si>
  <si>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</si>
  <si>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</si>
  <si>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</si>
  <si>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</si>
  <si>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</si>
  <si>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</si>
  <si>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</si>
  <si>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</si>
  <si>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</si>
  <si>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</si>
  <si>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</si>
  <si>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</si>
  <si>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</si>
  <si>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</si>
  <si>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</si>
  <si>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</si>
  <si>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</si>
  <si>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</si>
  <si>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</si>
  <si>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</si>
  <si>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</si>
  <si>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</si>
  <si>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</si>
  <si>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</si>
  <si>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</si>
  <si>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</si>
  <si>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</si>
  <si>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</si>
  <si>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</si>
  <si>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</si>
  <si>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</si>
  <si>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</si>
  <si>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</si>
  <si>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</si>
  <si>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</si>
  <si>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</si>
  <si>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</si>
  <si>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</si>
  <si>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</si>
  <si>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</si>
  <si>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</si>
  <si>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</si>
  <si>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</si>
  <si>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</si>
  <si>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</si>
  <si>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</si>
  <si>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</si>
  <si>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</si>
  <si>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</si>
  <si>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</si>
  <si>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</si>
  <si>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</si>
  <si>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</si>
  <si>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</si>
  <si>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</si>
  <si>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</si>
  <si>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</si>
  <si>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</si>
  <si>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</si>
  <si>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</si>
  <si>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</si>
  <si>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</si>
  <si>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</si>
  <si>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</si>
  <si>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</si>
  <si>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</si>
  <si>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</si>
  <si>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</si>
  <si>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</si>
  <si>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</si>
  <si>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</si>
  <si>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</si>
  <si>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</si>
  <si>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</si>
  <si>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</si>
  <si>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</si>
  <si>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</si>
  <si>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</si>
  <si>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</si>
  <si>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</si>
  <si>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</si>
  <si>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</si>
  <si>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</si>
  <si>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</si>
  <si>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</si>
  <si>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</si>
  <si>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</si>
  <si>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</si>
  <si>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</si>
  <si>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</si>
  <si>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</si>
  <si>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</si>
  <si>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</si>
  <si>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</si>
  <si>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</si>
  <si>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</si>
  <si>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</si>
  <si>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</si>
  <si>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</si>
  <si>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</si>
  <si>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</si>
  <si>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</si>
  <si>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</si>
  <si>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</si>
  <si>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</si>
  <si>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</si>
  <si>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</si>
  <si>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</si>
  <si>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</si>
  <si>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</si>
  <si>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</si>
  <si>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</si>
  <si>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</si>
  <si>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</si>
  <si>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</si>
  <si>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</si>
  <si>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</si>
  <si>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</si>
  <si>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</si>
  <si>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</si>
  <si>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</si>
  <si>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</si>
  <si>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</si>
  <si>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</si>
  <si>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</si>
  <si>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</si>
  <si>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</si>
  <si>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</si>
  <si>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</si>
  <si>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</si>
  <si>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</si>
  <si>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</si>
  <si>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</si>
  <si>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</si>
  <si>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</si>
  <si>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</si>
  <si>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</si>
  <si>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</si>
  <si>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</si>
  <si>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</si>
  <si>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</si>
  <si>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</si>
  <si>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</si>
  <si>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</si>
  <si>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</si>
  <si>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</si>
  <si>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</si>
  <si>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</si>
  <si>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</si>
  <si>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</si>
  <si>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</si>
  <si>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</si>
  <si>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</si>
  <si>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</si>
  <si>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</si>
  <si>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</si>
  <si>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</si>
  <si>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</si>
  <si>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</si>
  <si>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</si>
  <si>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</si>
  <si>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</si>
  <si>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</si>
  <si>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</si>
  <si>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</si>
  <si>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</si>
  <si>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</si>
  <si>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</si>
  <si>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</si>
  <si>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</si>
  <si>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</si>
  <si>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</si>
  <si>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</si>
  <si>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</si>
  <si>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</si>
  <si>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</si>
  <si>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</si>
  <si>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</si>
  <si>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</si>
  <si>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</si>
  <si>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</si>
  <si>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</si>
  <si>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</si>
  <si>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</si>
  <si>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</si>
  <si>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</si>
  <si>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</si>
  <si>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</si>
  <si>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</si>
  <si>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</si>
  <si>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</si>
  <si>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</si>
  <si>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</si>
  <si>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</si>
  <si>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</si>
  <si>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</si>
  <si>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</si>
  <si>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</si>
  <si>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</si>
  <si>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</si>
  <si>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</si>
  <si>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</si>
  <si>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</si>
  <si>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</si>
  <si>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</si>
  <si>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</si>
  <si>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</si>
  <si>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</si>
  <si>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</si>
  <si>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</si>
  <si>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</si>
  <si>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</si>
  <si>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</si>
  <si>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</si>
  <si>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</si>
  <si>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</si>
  <si>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</si>
  <si>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</si>
  <si>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</si>
  <si>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</si>
  <si>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</si>
  <si>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</si>
  <si>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</si>
  <si>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</si>
  <si>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</si>
  <si>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</si>
  <si>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</si>
  <si>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</si>
  <si>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</si>
  <si>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</si>
  <si>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</si>
  <si>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</si>
  <si>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</si>
  <si>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</si>
  <si>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</si>
  <si>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</si>
  <si>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</si>
  <si>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</si>
  <si>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</si>
  <si>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</si>
  <si>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</si>
  <si>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</si>
  <si>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</si>
  <si>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</si>
  <si>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</si>
  <si>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</si>
  <si>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</si>
  <si>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</si>
  <si>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</si>
  <si>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</si>
  <si>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</si>
  <si>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</si>
  <si>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</si>
  <si>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</si>
  <si>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</si>
  <si>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</si>
  <si>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</si>
  <si>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</si>
  <si>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</si>
  <si>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</si>
  <si>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</si>
  <si>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</si>
  <si>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</si>
  <si>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</si>
  <si>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</si>
  <si>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</si>
  <si>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</si>
  <si>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</si>
  <si>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</si>
  <si>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</si>
  <si>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</si>
  <si>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</si>
  <si>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</si>
  <si>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</si>
  <si>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</si>
  <si>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</si>
  <si>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</si>
  <si>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</si>
  <si>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</si>
  <si>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</si>
  <si>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</si>
  <si>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</si>
  <si>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</si>
  <si>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</si>
  <si>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</si>
  <si>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</si>
  <si>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</si>
  <si>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</si>
  <si>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</si>
  <si>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</si>
  <si>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</si>
  <si>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</si>
  <si>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</si>
  <si>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</si>
  <si>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</si>
  <si>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</si>
  <si>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</si>
  <si>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</si>
  <si>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</si>
  <si>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</si>
  <si>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</si>
  <si>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</si>
  <si>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</si>
  <si>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</si>
  <si>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</si>
  <si>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</si>
  <si>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</si>
  <si>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</si>
  <si>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</si>
  <si>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</si>
  <si>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</si>
  <si>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</si>
  <si>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</si>
  <si>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</si>
  <si>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</si>
  <si>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</si>
  <si>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</si>
  <si>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</si>
  <si>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</si>
  <si>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</si>
  <si>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</si>
  <si>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</si>
  <si>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</si>
  <si>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</si>
  <si>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</si>
  <si>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</si>
  <si>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</si>
  <si>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</si>
  <si>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</si>
  <si>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</si>
  <si>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</si>
  <si>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</si>
  <si>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</si>
  <si>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</si>
  <si>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</si>
  <si>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</si>
  <si>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</si>
  <si>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</si>
  <si>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</si>
  <si>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</si>
  <si>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</si>
  <si>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</si>
  <si>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</si>
  <si>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</si>
  <si>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</si>
  <si>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</si>
  <si>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</si>
  <si>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</si>
  <si>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</si>
  <si>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</si>
  <si>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</si>
  <si>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</si>
  <si>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</si>
  <si>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</si>
  <si>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</si>
  <si>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</si>
  <si>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</si>
  <si>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</si>
  <si>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</si>
  <si>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</si>
  <si>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</si>
  <si>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</si>
  <si>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</si>
  <si>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</si>
  <si>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</si>
  <si>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</si>
  <si>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</si>
  <si>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</si>
  <si>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</si>
  <si>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</si>
  <si>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</si>
  <si>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</si>
  <si>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</si>
  <si>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</si>
  <si>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</si>
  <si>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</si>
  <si>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</si>
  <si>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</si>
  <si>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</si>
  <si>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</si>
  <si>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</si>
  <si>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</si>
  <si>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</si>
  <si>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</si>
  <si>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</si>
  <si>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</si>
  <si>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</si>
  <si>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</si>
  <si>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</si>
  <si>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</si>
  <si>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</si>
  <si>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</si>
  <si>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</si>
  <si>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</si>
  <si>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</si>
  <si>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</si>
  <si>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</si>
  <si>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</si>
  <si>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</si>
  <si>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</si>
  <si>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</si>
  <si>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</si>
  <si>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</si>
  <si>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</si>
  <si>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</si>
  <si>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</si>
  <si>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</si>
  <si>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</si>
  <si>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</si>
  <si>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</si>
  <si>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</si>
  <si>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</si>
  <si>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</si>
  <si>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</si>
  <si>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</si>
  <si>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</si>
  <si>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</si>
  <si>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</si>
  <si>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</si>
  <si>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</si>
  <si>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</si>
  <si>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</si>
  <si>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</si>
  <si>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</si>
  <si>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</si>
  <si>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</si>
  <si>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</si>
  <si>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</si>
  <si>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</si>
  <si>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</si>
  <si>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</si>
  <si>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</si>
  <si>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</si>
  <si>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</si>
  <si>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</si>
  <si>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</si>
  <si>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</si>
  <si>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</si>
  <si>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</si>
  <si>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</si>
  <si>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</si>
  <si>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</si>
  <si>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</si>
  <si>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</si>
  <si>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</si>
  <si>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</si>
  <si>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</si>
  <si>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</si>
  <si>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</si>
  <si>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</si>
  <si>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</si>
  <si>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</si>
  <si>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</si>
  <si>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</si>
  <si>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</si>
  <si>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</si>
  <si>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</si>
  <si>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</si>
  <si>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</si>
  <si>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</si>
  <si>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</si>
  <si>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</si>
  <si>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</si>
  <si>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</si>
  <si>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</si>
  <si>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</si>
  <si>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</si>
  <si>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</si>
  <si>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</si>
  <si>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</si>
  <si>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</si>
  <si>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</si>
  <si>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</si>
  <si>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</si>
  <si>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</si>
  <si>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</si>
  <si>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</si>
  <si>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</si>
  <si>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</si>
  <si>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</si>
  <si>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</si>
  <si>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</si>
  <si>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</si>
  <si>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</si>
  <si>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</si>
  <si>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</si>
  <si>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</si>
  <si>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</si>
  <si>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</si>
  <si>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</si>
  <si>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</si>
  <si>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</si>
  <si>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</si>
  <si>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</si>
  <si>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</si>
  <si>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</si>
  <si>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</si>
  <si>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</si>
  <si>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</si>
  <si>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</si>
  <si>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</si>
  <si>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</si>
  <si>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</si>
  <si>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</si>
  <si>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</si>
  <si>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</si>
  <si>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</si>
  <si>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</si>
  <si>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</si>
  <si>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</si>
  <si>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</si>
  <si>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</si>
  <si>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</si>
  <si>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</si>
  <si>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</si>
  <si>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</si>
  <si>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</si>
  <si>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</si>
  <si>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</si>
  <si>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</si>
  <si>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</si>
  <si>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</si>
  <si>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</si>
  <si>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</si>
  <si>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</si>
  <si>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</si>
  <si>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</si>
  <si>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</si>
  <si>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</si>
  <si>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</si>
  <si>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</si>
  <si>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</si>
  <si>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</si>
  <si>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</si>
  <si>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</si>
  <si>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</si>
  <si>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</si>
  <si>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</si>
  <si>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</si>
  <si>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</si>
  <si>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</si>
  <si>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</si>
  <si>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</si>
  <si>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</si>
  <si>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</si>
  <si>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</si>
  <si>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</si>
  <si>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</si>
  <si>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</si>
  <si>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</si>
  <si>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</si>
  <si>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</si>
  <si>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</si>
  <si>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</si>
  <si>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</si>
  <si>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</si>
  <si>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</si>
  <si>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</si>
  <si>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</si>
  <si>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</si>
  <si>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</si>
  <si>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</si>
  <si>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</si>
  <si>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</si>
  <si>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</si>
  <si>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</si>
  <si>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</si>
  <si>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</si>
  <si>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</si>
  <si>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</si>
  <si>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</si>
  <si>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</si>
  <si>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</si>
  <si>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</si>
  <si>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</si>
  <si>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</si>
  <si>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</si>
  <si>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</si>
  <si>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</si>
  <si>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</si>
  <si>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</si>
  <si>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</si>
  <si>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</si>
  <si>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</si>
  <si>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</si>
  <si>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</si>
  <si>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</si>
  <si>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</si>
  <si>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</si>
  <si>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</si>
  <si>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</si>
  <si>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</si>
  <si>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</si>
  <si>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</si>
  <si>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</si>
  <si>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</si>
  <si>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</si>
  <si>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</si>
  <si>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</si>
  <si>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</si>
  <si>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</si>
  <si>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</si>
  <si>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</si>
  <si>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</si>
  <si>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</si>
  <si>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</si>
  <si>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</si>
  <si>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</si>
  <si>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</si>
  <si>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</si>
  <si>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</si>
  <si>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</si>
  <si>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</si>
  <si>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</si>
  <si>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</si>
  <si>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</si>
  <si>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</si>
  <si>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</si>
  <si>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</si>
  <si>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</si>
  <si>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</si>
  <si>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</si>
  <si>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</si>
  <si>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</si>
  <si>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</si>
  <si>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</si>
  <si>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</si>
  <si>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</si>
  <si>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</si>
  <si>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</si>
  <si>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</si>
  <si>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</si>
  <si>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</si>
  <si>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</si>
  <si>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</si>
  <si>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</si>
  <si>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</si>
  <si>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</si>
  <si>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</si>
  <si>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</si>
  <si>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</si>
  <si>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</si>
  <si>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</si>
  <si>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</si>
  <si>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</si>
  <si>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</si>
  <si>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</si>
  <si>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</si>
  <si>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</si>
  <si>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</si>
  <si>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</si>
  <si>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</si>
  <si>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</si>
  <si>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</si>
  <si>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</si>
  <si>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</si>
  <si>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</si>
  <si>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</si>
  <si>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</si>
  <si>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</si>
  <si>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</si>
  <si>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</si>
  <si>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</si>
  <si>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</si>
  <si>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</si>
  <si>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</si>
  <si>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</si>
  <si>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</si>
  <si>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</si>
  <si>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</si>
  <si>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</si>
  <si>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</si>
  <si>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</si>
  <si>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</si>
  <si>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</si>
  <si>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</si>
  <si>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</si>
  <si>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</si>
  <si>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</si>
  <si>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</si>
  <si>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</si>
  <si>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</si>
  <si>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</si>
  <si>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</si>
  <si>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</si>
  <si>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</si>
  <si>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</si>
  <si>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</si>
  <si>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</si>
  <si>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</si>
  <si>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</si>
  <si>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</si>
  <si>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</si>
  <si>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</si>
  <si>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</si>
  <si>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</si>
  <si>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</si>
  <si>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</si>
  <si>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</si>
  <si>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</si>
  <si>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</si>
  <si>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</si>
  <si>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</si>
  <si>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</si>
  <si>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</si>
  <si>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</si>
  <si>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</si>
  <si>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</si>
  <si>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</si>
  <si>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</si>
  <si>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</si>
  <si>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</si>
  <si>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</si>
  <si>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</si>
  <si>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</si>
  <si>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</si>
  <si>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</si>
  <si>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</si>
  <si>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</si>
  <si>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</si>
  <si>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</si>
  <si>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</si>
  <si>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</si>
  <si>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</si>
  <si>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</si>
  <si>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</si>
  <si>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</si>
  <si>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</si>
  <si>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</si>
  <si>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</si>
  <si>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</si>
  <si>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</si>
  <si>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</si>
  <si>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</si>
  <si>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</si>
  <si>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</si>
  <si>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</si>
  <si>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</si>
  <si>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</si>
  <si>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</si>
  <si>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</si>
  <si>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</si>
  <si>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</si>
  <si>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</si>
  <si>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</si>
  <si>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</si>
  <si>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</si>
  <si>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</si>
  <si>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</si>
  <si>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</si>
  <si>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</si>
  <si>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</si>
  <si>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</si>
  <si>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</si>
  <si>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</si>
  <si>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</si>
  <si>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</si>
  <si>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</si>
  <si>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</si>
  <si>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</si>
  <si>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</si>
  <si>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</si>
  <si>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</si>
  <si>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</si>
  <si>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</si>
  <si>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</si>
  <si>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</si>
  <si>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</si>
  <si>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</si>
  <si>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</si>
  <si>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</si>
  <si>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</si>
  <si>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</si>
  <si>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</si>
  <si>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</si>
  <si>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</si>
  <si>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</si>
  <si>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</si>
  <si>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</si>
  <si>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</si>
  <si>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</si>
  <si>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</si>
  <si>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</si>
  <si>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</si>
  <si>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</si>
  <si>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</si>
  <si>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</si>
  <si>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</si>
  <si>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</si>
  <si>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</si>
  <si>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</si>
  <si>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</si>
  <si>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</si>
  <si>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</si>
  <si>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</si>
  <si>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</si>
  <si>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</si>
  <si>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</si>
  <si>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</si>
  <si>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</si>
  <si>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</si>
  <si>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</si>
  <si>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</si>
  <si>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</si>
  <si>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</si>
  <si>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</si>
  <si>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</si>
  <si>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</si>
  <si>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</si>
  <si>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</si>
  <si>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</si>
  <si>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</si>
  <si>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</si>
  <si>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</si>
  <si>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</si>
  <si>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</si>
  <si>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</si>
  <si>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</si>
  <si>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</si>
  <si>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</si>
  <si>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</si>
  <si>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</si>
  <si>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</si>
  <si>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</si>
  <si>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</si>
  <si>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</si>
  <si>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</si>
  <si>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</si>
  <si>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</si>
  <si>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</si>
  <si>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</si>
  <si>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</si>
  <si>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</si>
  <si>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</si>
  <si>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</si>
  <si>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</si>
  <si>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</si>
  <si>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</si>
  <si>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</si>
  <si>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</si>
  <si>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</si>
  <si>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</si>
  <si>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</si>
  <si>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</si>
  <si>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</si>
  <si>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</si>
  <si>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</si>
  <si>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</si>
  <si>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</si>
  <si>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</si>
  <si>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</si>
  <si>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</si>
  <si>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</si>
  <si>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</si>
  <si>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</si>
  <si>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</si>
  <si>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</si>
  <si>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</si>
  <si>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</si>
  <si>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</si>
  <si>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</si>
  <si>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</si>
  <si>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</si>
  <si>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</si>
  <si>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</si>
  <si>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</si>
  <si>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</si>
  <si>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</si>
  <si>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</si>
  <si>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</si>
  <si>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</si>
  <si>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</si>
  <si>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</si>
  <si>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</si>
  <si>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</si>
  <si>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</si>
  <si>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</si>
  <si>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</si>
  <si>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</si>
  <si>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</si>
  <si>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</si>
  <si>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</si>
  <si>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</si>
  <si>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</si>
  <si>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</si>
  <si>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</si>
  <si>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</si>
  <si>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</si>
  <si>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</si>
  <si>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</si>
  <si>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</si>
  <si>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</si>
  <si>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</si>
  <si>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</si>
  <si>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</si>
  <si>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</si>
  <si>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</si>
  <si>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</si>
  <si>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</si>
  <si>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</si>
  <si>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</si>
  <si>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</si>
  <si>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</si>
  <si>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</si>
  <si>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</si>
  <si>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</si>
  <si>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</si>
  <si>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</si>
  <si>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</si>
  <si>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</si>
  <si>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</si>
  <si>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</si>
  <si>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</si>
  <si>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</si>
  <si>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</si>
  <si>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</si>
  <si>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</si>
  <si>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</si>
  <si>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</si>
  <si>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</si>
  <si>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</si>
  <si>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</si>
  <si>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</si>
  <si>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</si>
  <si>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</si>
  <si>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</si>
  <si>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</si>
  <si>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</si>
  <si>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</si>
  <si>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</si>
  <si>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</si>
  <si>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</si>
  <si>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</si>
  <si>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</si>
  <si>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</si>
  <si>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</si>
  <si>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</si>
  <si>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</si>
  <si>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</si>
  <si>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</si>
  <si>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</si>
  <si>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</si>
  <si>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</si>
  <si>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</si>
  <si>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</si>
  <si>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</si>
  <si>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</si>
  <si>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</si>
  <si>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</si>
  <si>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</si>
  <si>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</si>
  <si>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</si>
  <si>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</si>
  <si>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</si>
  <si>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</si>
  <si>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</si>
  <si>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</si>
  <si>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</si>
  <si>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</si>
  <si>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</si>
  <si>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</si>
  <si>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</si>
  <si>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</si>
  <si>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</si>
  <si>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</si>
  <si>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</si>
  <si>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</si>
  <si>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</si>
  <si>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</si>
  <si>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</si>
  <si>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</si>
  <si>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</si>
  <si>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</si>
  <si>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</si>
  <si>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</si>
  <si>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</si>
  <si>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</si>
  <si>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</si>
  <si>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</si>
  <si>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</si>
  <si>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</si>
  <si>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</si>
  <si>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</si>
  <si>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</si>
  <si>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</si>
  <si>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</si>
  <si>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</si>
  <si>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</si>
  <si>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</si>
  <si>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</si>
  <si>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</si>
  <si>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</si>
  <si>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</si>
  <si>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</si>
  <si>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</si>
  <si>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</si>
  <si>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</si>
  <si>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</si>
  <si>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</si>
  <si>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</si>
  <si>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</si>
  <si>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</si>
  <si>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</si>
  <si>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</si>
  <si>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</si>
  <si>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</si>
  <si>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</si>
  <si>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</si>
  <si>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</si>
  <si>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</si>
  <si>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</si>
  <si>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</si>
  <si>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</si>
  <si>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</si>
  <si>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</si>
  <si>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</si>
  <si>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</si>
  <si>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</si>
  <si>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</si>
  <si>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</si>
  <si>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</si>
  <si>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</si>
  <si>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</si>
  <si>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</si>
  <si>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</si>
  <si>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</si>
  <si>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</si>
  <si>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</si>
  <si>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</si>
  <si>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</si>
  <si>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</si>
  <si>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</si>
  <si>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</si>
  <si>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</si>
  <si>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</si>
  <si>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</si>
  <si>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</si>
  <si>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</si>
  <si>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</si>
  <si>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</si>
  <si>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</si>
  <si>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</si>
  <si>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</si>
  <si>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</si>
  <si>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</si>
  <si>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</si>
  <si>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</si>
  <si>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</si>
  <si>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</si>
  <si>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</si>
  <si>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</si>
  <si>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</si>
  <si>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</si>
  <si>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</si>
  <si>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</si>
  <si>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</si>
  <si>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</si>
  <si>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</si>
  <si>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</si>
  <si>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</si>
  <si>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</si>
  <si>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</si>
  <si>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</si>
  <si>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</si>
  <si>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</si>
  <si>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</si>
  <si>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</si>
  <si>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</si>
  <si>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</si>
  <si>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</si>
  <si>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</si>
  <si>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</si>
  <si>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</si>
  <si>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</si>
  <si>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</si>
  <si>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</si>
  <si>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</si>
  <si>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</si>
  <si>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</si>
  <si>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</si>
  <si>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</si>
  <si>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</si>
  <si>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</si>
  <si>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</si>
  <si>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</si>
  <si>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</si>
  <si>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</si>
  <si>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</si>
  <si>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</si>
  <si>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</si>
  <si>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</si>
  <si>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</si>
  <si>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</si>
  <si>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</si>
  <si>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</si>
  <si>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</si>
  <si>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</si>
  <si>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</si>
  <si>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</si>
  <si>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</si>
  <si>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</si>
  <si>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</si>
  <si>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</si>
  <si>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</si>
  <si>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</si>
  <si>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</si>
  <si>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</si>
  <si>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</si>
  <si>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</si>
  <si>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</si>
  <si>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</si>
  <si>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</si>
  <si>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</si>
  <si>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</si>
  <si>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</si>
  <si>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</si>
  <si>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</si>
  <si>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</si>
  <si>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</si>
  <si>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</si>
  <si>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</si>
  <si>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</si>
  <si>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</si>
  <si>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</si>
  <si>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</si>
  <si>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</si>
  <si>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</si>
  <si>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</si>
  <si>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</si>
  <si>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</si>
  <si>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</si>
  <si>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</si>
  <si>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</si>
  <si>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</si>
  <si>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</si>
  <si>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</si>
  <si>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</si>
  <si>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</si>
  <si>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</si>
  <si>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</si>
  <si>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</si>
  <si>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</si>
  <si>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</si>
  <si>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</si>
  <si>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</si>
  <si>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</si>
  <si>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</si>
  <si>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</si>
  <si>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</si>
  <si>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</si>
  <si>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</si>
  <si>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</si>
  <si>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</si>
  <si>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</si>
  <si>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</si>
  <si>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</si>
  <si>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</si>
  <si>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</si>
  <si>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</si>
  <si>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</si>
  <si>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</si>
  <si>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</si>
  <si>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</si>
  <si>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</si>
  <si>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</si>
  <si>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</si>
  <si>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</si>
  <si>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</si>
  <si>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</si>
  <si>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</si>
  <si>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</si>
  <si>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</si>
  <si>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</si>
  <si>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</si>
  <si>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</si>
  <si>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</si>
  <si>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</si>
  <si>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</si>
  <si>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</si>
  <si>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</si>
  <si>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</si>
  <si>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</si>
  <si>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</si>
  <si>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</si>
  <si>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</si>
  <si>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</si>
  <si>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</si>
  <si>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</si>
  <si>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</si>
  <si>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</si>
  <si>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</si>
  <si>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</si>
  <si>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</si>
  <si>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</si>
  <si>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</si>
  <si>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</si>
  <si>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</si>
  <si>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</si>
  <si>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</si>
  <si>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</si>
  <si>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</si>
  <si>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</si>
  <si>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</si>
  <si>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</si>
  <si>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</si>
  <si>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</si>
  <si>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</si>
  <si>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</si>
  <si>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</si>
  <si>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</si>
  <si>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</si>
  <si>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</si>
  <si>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</si>
  <si>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</si>
  <si>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</si>
  <si>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</si>
  <si>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</si>
  <si>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</si>
  <si>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</si>
  <si>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</si>
  <si>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</si>
  <si>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</si>
  <si>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</si>
  <si>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</si>
  <si>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</si>
  <si>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</si>
  <si>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</si>
  <si>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</si>
  <si>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</si>
  <si>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</si>
  <si>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</si>
  <si>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</si>
  <si>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</si>
  <si>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</si>
  <si>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</si>
  <si>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</si>
  <si>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</si>
  <si>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</si>
  <si>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</si>
  <si>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</si>
  <si>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</si>
  <si>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</si>
  <si>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</si>
  <si>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</si>
  <si>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</si>
  <si>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</si>
  <si>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</si>
  <si>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</si>
  <si>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</si>
  <si>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</si>
  <si>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</si>
  <si>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</si>
  <si>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</si>
  <si>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</si>
  <si>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</si>
  <si>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</si>
  <si>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</si>
  <si>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</si>
  <si>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</si>
  <si>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</si>
  <si>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</si>
  <si>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</si>
  <si>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</si>
  <si>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</si>
  <si>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</si>
  <si>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</si>
  <si>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</si>
  <si>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</si>
  <si>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</si>
  <si>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</si>
  <si>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</si>
  <si>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</si>
  <si>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</si>
  <si>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</si>
  <si>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</si>
  <si>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</si>
  <si>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</si>
  <si>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</si>
  <si>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</si>
  <si>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</si>
  <si>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</si>
  <si>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</si>
  <si>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</si>
  <si>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</si>
  <si>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</si>
  <si>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</si>
  <si>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</si>
  <si>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</si>
  <si>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</si>
  <si>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</si>
  <si>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</si>
  <si>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</si>
  <si>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</si>
  <si>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</si>
  <si>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</si>
  <si>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</si>
  <si>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</si>
  <si>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</si>
  <si>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</si>
  <si>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</si>
  <si>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</si>
  <si>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</si>
  <si>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</si>
  <si>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</si>
  <si>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</si>
  <si>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</si>
  <si>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</si>
  <si>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</si>
  <si>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</si>
  <si>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</si>
  <si>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</si>
  <si>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</si>
  <si>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</si>
  <si>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</si>
  <si>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</si>
  <si>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</si>
  <si>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</si>
  <si>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</si>
  <si>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</si>
  <si>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</si>
  <si>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</si>
  <si>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</si>
  <si>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</si>
  <si>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</si>
  <si>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</si>
  <si>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</si>
  <si>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</si>
  <si>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</si>
  <si>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</si>
  <si>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</si>
  <si>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</si>
  <si>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</si>
  <si>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</si>
  <si>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</si>
  <si>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</si>
  <si>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</si>
  <si>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</si>
  <si>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</si>
  <si>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</si>
  <si>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</si>
  <si>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</si>
  <si>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</si>
  <si>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</si>
  <si>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</si>
  <si>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</si>
  <si>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</si>
  <si>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</si>
  <si>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</si>
  <si>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</si>
  <si>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</si>
  <si>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</si>
  <si>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</si>
  <si>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</si>
  <si>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</si>
  <si>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</si>
  <si>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</si>
  <si>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</si>
  <si>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</si>
  <si>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</si>
  <si>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</si>
  <si>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</si>
  <si>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</si>
  <si>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</si>
  <si>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</si>
  <si>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</si>
  <si>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</si>
  <si>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</si>
  <si>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</si>
  <si>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</si>
  <si>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</si>
  <si>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</si>
  <si>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</si>
  <si>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</si>
  <si>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</si>
  <si>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</si>
  <si>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</si>
  <si>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</si>
  <si>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</si>
  <si>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</si>
  <si>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</si>
  <si>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</si>
  <si>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</si>
  <si>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</si>
  <si>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</si>
  <si>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</si>
  <si>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</si>
  <si>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</si>
  <si>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</si>
  <si>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</si>
  <si>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</si>
  <si>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</si>
  <si>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</si>
  <si>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</si>
  <si>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</si>
  <si>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</si>
  <si>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</si>
  <si>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</si>
  <si>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</si>
  <si>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</si>
  <si>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</si>
  <si>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</si>
  <si>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</si>
  <si>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</si>
  <si>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</si>
  <si>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</si>
  <si>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</si>
  <si>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</si>
  <si>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</si>
  <si>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</si>
  <si>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</si>
  <si>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</si>
  <si>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</si>
  <si>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</si>
  <si>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</si>
  <si>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</si>
  <si>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</si>
  <si>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</si>
  <si>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</si>
  <si>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</si>
  <si>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</si>
  <si>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</si>
  <si>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</si>
  <si>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</si>
  <si>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</si>
  <si>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</si>
  <si>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</si>
  <si>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</si>
  <si>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</si>
  <si>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</si>
  <si>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</si>
  <si>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</si>
  <si>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</si>
  <si>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</si>
  <si>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</si>
  <si>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</si>
  <si>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</si>
  <si>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</si>
  <si>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</si>
  <si>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</si>
  <si>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</si>
  <si>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</si>
  <si>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</si>
  <si>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</si>
  <si>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</si>
  <si>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</si>
  <si>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</si>
  <si>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</si>
  <si>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</si>
  <si>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</si>
  <si>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</si>
  <si>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</si>
  <si>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</si>
  <si>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</si>
  <si>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</si>
  <si>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</si>
  <si>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</si>
  <si>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</si>
  <si>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</si>
  <si>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</si>
  <si>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</si>
  <si>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</si>
  <si>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</si>
  <si>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</si>
  <si>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</si>
  <si>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</si>
  <si>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</si>
  <si>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</si>
  <si>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</si>
  <si>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</si>
  <si>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</si>
  <si>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</si>
  <si>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</si>
  <si>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</si>
  <si>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</si>
  <si>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</si>
  <si>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</si>
  <si>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</si>
  <si>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</si>
  <si>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</si>
  <si>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</si>
  <si>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</si>
  <si>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</si>
  <si>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</si>
  <si>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</si>
  <si>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</si>
  <si>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</si>
  <si>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</si>
  <si>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</si>
  <si>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</si>
  <si>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</si>
  <si>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</si>
  <si>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</si>
  <si>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</si>
  <si>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</si>
  <si>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</si>
  <si>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</si>
  <si>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</si>
  <si>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</si>
  <si>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</si>
  <si>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</si>
  <si>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</si>
  <si>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</si>
  <si>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</si>
  <si>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</si>
  <si>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</si>
  <si>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</si>
  <si>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</si>
  <si>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</si>
  <si>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</si>
  <si>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</si>
  <si>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</si>
  <si>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</si>
  <si>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</si>
  <si>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</si>
  <si>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</si>
  <si>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</si>
  <si>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</si>
  <si>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</si>
  <si>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</si>
  <si>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</si>
  <si>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</si>
  <si>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</si>
  <si>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</si>
  <si>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</si>
  <si>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</si>
  <si>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</si>
  <si>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</si>
  <si>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</si>
  <si>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</si>
  <si>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</si>
  <si>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</si>
  <si>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</si>
  <si>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</si>
  <si>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</si>
  <si>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</si>
  <si>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</si>
  <si>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</si>
  <si>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</si>
  <si>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</si>
  <si>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</si>
  <si>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</si>
  <si>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</si>
  <si>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</si>
  <si>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</si>
  <si>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</si>
  <si>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</si>
  <si>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</si>
  <si>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</si>
  <si>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</si>
  <si>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</si>
  <si>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</si>
  <si>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</si>
  <si>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</si>
  <si>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</si>
  <si>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</si>
  <si>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</si>
  <si>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</si>
  <si>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</si>
  <si>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</si>
  <si>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</si>
  <si>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</si>
  <si>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</si>
  <si>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</si>
  <si>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</si>
  <si>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</si>
  <si>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</si>
  <si>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</si>
  <si>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</si>
  <si>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</si>
  <si>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</si>
  <si>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</si>
  <si>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</si>
  <si>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</si>
  <si>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</si>
  <si>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</si>
  <si>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</si>
  <si>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</si>
  <si>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</si>
  <si>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</si>
  <si>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</si>
  <si>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</si>
  <si>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</si>
  <si>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</si>
  <si>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</si>
  <si>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</si>
  <si>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</si>
  <si>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</si>
  <si>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</si>
  <si>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</si>
  <si>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</si>
  <si>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</si>
  <si>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</si>
  <si>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</si>
  <si>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</si>
  <si>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</si>
  <si>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</si>
  <si>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</si>
  <si>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</si>
  <si>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</si>
  <si>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</si>
  <si>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</si>
  <si>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</si>
  <si>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</si>
  <si>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</si>
  <si>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</si>
  <si>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</si>
  <si>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</si>
  <si>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</si>
  <si>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</si>
  <si>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</si>
  <si>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</si>
  <si>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</si>
  <si>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</si>
  <si>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</si>
  <si>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</si>
  <si>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</si>
  <si>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</si>
  <si>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</si>
  <si>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</si>
  <si>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</si>
  <si>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</si>
  <si>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</si>
  <si>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</si>
  <si>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</si>
  <si>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</si>
  <si>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</si>
  <si>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</si>
  <si>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</si>
  <si>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</si>
  <si>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</si>
  <si>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</si>
  <si>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</si>
  <si>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</si>
  <si>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</si>
  <si>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</si>
  <si>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</si>
  <si>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</si>
  <si>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</si>
  <si>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</si>
  <si>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</si>
  <si>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</si>
  <si>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</si>
  <si>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</si>
  <si>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</si>
  <si>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</si>
  <si>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</si>
  <si>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</si>
  <si>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</si>
  <si>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</si>
  <si>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</si>
  <si>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</si>
  <si>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</si>
  <si>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</si>
  <si>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</si>
  <si>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</si>
  <si>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</si>
  <si>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</si>
  <si>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</si>
  <si>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</si>
  <si>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</si>
  <si>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</si>
  <si>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</si>
  <si>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</si>
  <si>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</si>
  <si>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</si>
  <si>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</si>
  <si>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</si>
  <si>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</si>
  <si>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</si>
  <si>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</si>
  <si>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</si>
  <si>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</si>
  <si>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</si>
  <si>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</si>
  <si>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</si>
  <si>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</si>
  <si>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</si>
  <si>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</si>
  <si>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</si>
  <si>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</si>
  <si>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</si>
  <si>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</si>
  <si>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</si>
  <si>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</si>
  <si>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</si>
  <si>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</si>
  <si>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</si>
  <si>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</si>
  <si>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</si>
  <si>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</si>
  <si>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</si>
  <si>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</si>
  <si>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</si>
  <si>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</si>
  <si>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</si>
  <si>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</si>
  <si>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</si>
  <si>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</si>
  <si>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</si>
  <si>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</si>
  <si>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</si>
  <si>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</si>
  <si>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</si>
  <si>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</si>
  <si>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</si>
  <si>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</si>
  <si>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</si>
  <si>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</si>
  <si>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</si>
  <si>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</si>
  <si>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</si>
  <si>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</si>
  <si>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</si>
  <si>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</si>
  <si>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</si>
  <si>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</si>
  <si>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</si>
  <si>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</si>
  <si>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</si>
  <si>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</si>
  <si>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</si>
  <si>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</si>
  <si>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</si>
  <si>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</si>
  <si>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</si>
  <si>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</si>
  <si>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</si>
  <si>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</si>
  <si>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</si>
  <si>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</si>
  <si>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</si>
  <si>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</si>
  <si>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</si>
  <si>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</si>
  <si>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</si>
  <si>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</si>
  <si>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</si>
  <si>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</si>
  <si>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</si>
  <si>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</si>
  <si>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</si>
  <si>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</si>
  <si>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</si>
  <si>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</si>
  <si>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</si>
  <si>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</si>
  <si>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</si>
  <si>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</si>
  <si>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</si>
  <si>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</si>
  <si>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</si>
  <si>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</si>
  <si>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</si>
  <si>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</si>
  <si>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</si>
  <si>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</si>
  <si>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</si>
  <si>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</si>
  <si>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</si>
  <si>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</si>
  <si>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</si>
  <si>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</si>
  <si>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</si>
  <si>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</si>
  <si>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</si>
  <si>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</si>
  <si>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</si>
  <si>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</si>
  <si>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</si>
  <si>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</si>
  <si>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</si>
  <si>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</si>
  <si>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</si>
  <si>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</si>
  <si>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</si>
  <si>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</si>
  <si>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</si>
  <si>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</si>
  <si>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</si>
  <si>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</si>
  <si>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</si>
  <si>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</si>
  <si>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</si>
  <si>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</si>
  <si>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</si>
  <si>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</si>
  <si>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</si>
  <si>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</si>
  <si>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</si>
  <si>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</si>
  <si>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</si>
  <si>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</si>
  <si>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</si>
  <si>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</si>
  <si>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</si>
  <si>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</si>
  <si>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</si>
  <si>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</si>
  <si>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</si>
  <si>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</si>
  <si>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</si>
  <si>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</si>
  <si>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</si>
  <si>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</si>
  <si>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</si>
  <si>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</si>
  <si>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</si>
  <si>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</si>
  <si>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</si>
  <si>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</si>
  <si>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</si>
  <si>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</si>
  <si>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</si>
  <si>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</si>
  <si>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</si>
  <si>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</si>
  <si>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</si>
  <si>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</si>
  <si>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</si>
  <si>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</si>
  <si>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</si>
  <si>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</si>
  <si>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</si>
  <si>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</si>
  <si>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</si>
  <si>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</si>
  <si>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</si>
  <si>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</si>
  <si>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</si>
  <si>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</si>
  <si>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</si>
  <si>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</si>
  <si>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</si>
  <si>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</si>
  <si>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</si>
  <si>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</si>
  <si>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</si>
  <si>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</si>
  <si>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</si>
  <si>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</si>
  <si>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</si>
  <si>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</si>
  <si>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</si>
  <si>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</si>
  <si>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</si>
  <si>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</si>
  <si>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</si>
  <si>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</si>
  <si>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</si>
  <si>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</si>
  <si>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</si>
  <si>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</si>
  <si>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</si>
  <si>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</si>
  <si>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</si>
  <si>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</si>
  <si>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</si>
  <si>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</si>
  <si>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</si>
  <si>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</si>
  <si>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</si>
  <si>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</si>
  <si>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</si>
  <si>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</si>
  <si>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</si>
  <si>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</si>
  <si>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</si>
  <si>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</si>
  <si>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</si>
  <si>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</si>
  <si>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</si>
  <si>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</si>
  <si>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</si>
  <si>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</si>
  <si>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</si>
  <si>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</si>
  <si>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</si>
  <si>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</si>
  <si>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</si>
  <si>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</si>
  <si>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</si>
  <si>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</si>
  <si>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</si>
  <si>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</si>
  <si>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</si>
  <si>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</si>
  <si>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</si>
  <si>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</si>
  <si>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</si>
  <si>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</si>
  <si>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</si>
  <si>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</si>
  <si>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</si>
  <si>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</si>
  <si>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</si>
  <si>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</si>
  <si>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</si>
  <si>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</si>
  <si>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</si>
  <si>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</si>
  <si>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</si>
  <si>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</si>
  <si>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</si>
  <si>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</si>
  <si>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</si>
  <si>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</si>
  <si>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</si>
  <si>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</si>
  <si>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</si>
  <si>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</si>
  <si>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</si>
  <si>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</si>
  <si>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</si>
  <si>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</si>
  <si>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</si>
  <si>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</si>
  <si>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</si>
  <si>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</si>
  <si>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</si>
  <si>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</si>
  <si>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</si>
  <si>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</si>
  <si>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</si>
  <si>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</si>
  <si>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</si>
  <si>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</si>
  <si>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</si>
  <si>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</si>
  <si>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</si>
  <si>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</si>
  <si>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</si>
  <si>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</si>
  <si>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</si>
  <si>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</si>
  <si>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</si>
  <si>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</si>
  <si>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</si>
  <si>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</si>
  <si>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</si>
  <si>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</si>
  <si>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</si>
  <si>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</si>
  <si>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</si>
  <si>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</si>
  <si>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</si>
  <si>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</si>
  <si>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</si>
  <si>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</si>
  <si>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</si>
  <si>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</si>
  <si>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</si>
  <si>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</si>
  <si>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</si>
  <si>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</si>
  <si>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</si>
  <si>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</si>
  <si>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</si>
  <si>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</si>
  <si>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</si>
  <si>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</si>
  <si>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</si>
  <si>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</si>
  <si>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</si>
  <si>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</si>
  <si>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</si>
  <si>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</si>
  <si>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</si>
  <si>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</si>
  <si>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</si>
  <si>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</si>
  <si>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</si>
  <si>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</si>
  <si>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</si>
  <si>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</si>
  <si>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</si>
  <si>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</si>
  <si>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</si>
  <si>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</si>
  <si>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</si>
  <si>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</si>
  <si>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</si>
  <si>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</si>
  <si>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</si>
  <si>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</si>
  <si>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</si>
  <si>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</si>
  <si>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</si>
  <si>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</si>
  <si>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</si>
  <si>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</si>
  <si>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</si>
  <si>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</si>
  <si>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</si>
  <si>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</si>
  <si>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</si>
  <si>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</si>
  <si>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</si>
  <si>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</si>
  <si>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</si>
  <si>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</si>
  <si>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</si>
  <si>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</si>
  <si>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</si>
  <si>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</si>
  <si>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</si>
  <si>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</si>
  <si>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</si>
  <si>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</si>
  <si>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</si>
  <si>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</si>
  <si>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</si>
  <si>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</si>
  <si>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</si>
  <si>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</si>
  <si>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</si>
  <si>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</si>
  <si>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</si>
  <si>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</si>
  <si>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</si>
  <si>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</si>
  <si>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</si>
  <si>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</si>
  <si>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</si>
  <si>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</si>
  <si>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</si>
  <si>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</si>
  <si>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</si>
  <si>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</si>
  <si>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</si>
  <si>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</si>
  <si>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</si>
  <si>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</si>
  <si>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</si>
  <si>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</si>
  <si>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</si>
  <si>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</si>
  <si>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</si>
  <si>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</si>
  <si>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</si>
  <si>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</si>
  <si>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</si>
  <si>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</si>
  <si>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</si>
  <si>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</si>
  <si>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</si>
  <si>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</si>
  <si>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</si>
  <si>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</si>
  <si>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</si>
  <si>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</si>
  <si>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</si>
  <si>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</si>
  <si>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</si>
  <si>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</si>
  <si>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</si>
  <si>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</si>
  <si>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</si>
  <si>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</si>
  <si>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</si>
  <si>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</si>
  <si>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</si>
  <si>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</si>
  <si>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</si>
  <si>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</si>
  <si>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</si>
  <si>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</si>
  <si>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</si>
  <si>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</si>
  <si>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</si>
  <si>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</si>
  <si>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</si>
  <si>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</si>
  <si>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</si>
  <si>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</si>
  <si>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</si>
  <si>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</si>
  <si>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</si>
  <si>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</si>
  <si>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</si>
  <si>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</si>
  <si>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</si>
  <si>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</si>
  <si>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</si>
  <si>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</si>
  <si>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</si>
  <si>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</si>
  <si>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</si>
  <si>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</si>
  <si>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</si>
  <si>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</si>
  <si>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</si>
  <si>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</si>
  <si>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</si>
  <si>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</si>
  <si>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</si>
  <si>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</si>
  <si>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</si>
  <si>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</si>
  <si>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</si>
  <si>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</si>
  <si>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</si>
  <si>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</si>
  <si>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</si>
  <si>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</si>
  <si>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</si>
  <si>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</si>
  <si>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</si>
  <si>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</si>
  <si>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</si>
  <si>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</si>
  <si>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</si>
  <si>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</si>
  <si>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</si>
  <si>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</si>
  <si>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</si>
  <si>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</si>
  <si>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</si>
  <si>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</si>
  <si>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</si>
  <si>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</si>
  <si>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</si>
  <si>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</si>
  <si>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</si>
  <si>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</si>
  <si>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</si>
  <si>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</si>
  <si>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</si>
  <si>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</si>
  <si>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</si>
  <si>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</si>
  <si>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</si>
  <si>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</si>
  <si>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</si>
  <si>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</si>
  <si>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</si>
  <si>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</si>
  <si>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</si>
  <si>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</si>
  <si>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</si>
  <si>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</si>
  <si>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</si>
  <si>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</si>
  <si>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</si>
  <si>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</si>
  <si>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</si>
  <si>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</si>
  <si>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</si>
  <si>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</si>
  <si>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</si>
  <si>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</si>
  <si>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</si>
  <si>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</si>
  <si>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</si>
  <si>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</si>
  <si>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</si>
  <si>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</si>
  <si>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</si>
  <si>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</si>
  <si>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</si>
  <si>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</si>
  <si>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</si>
  <si>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</si>
  <si>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</si>
  <si>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</si>
  <si>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</si>
  <si>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</si>
  <si>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</si>
  <si>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</si>
  <si>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</si>
  <si>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</si>
  <si>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</si>
  <si>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</si>
  <si>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</si>
  <si>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</si>
  <si>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</si>
  <si>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</si>
  <si>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</si>
  <si>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</si>
  <si>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</si>
  <si>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</si>
  <si>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</si>
  <si>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</si>
  <si>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</si>
  <si>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</si>
  <si>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</si>
  <si>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</si>
  <si>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</si>
  <si>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</si>
  <si>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</si>
  <si>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</si>
  <si>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</si>
  <si>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</si>
  <si>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</si>
  <si>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</si>
  <si>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</si>
  <si>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</si>
  <si>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</si>
  <si>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</si>
  <si>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</si>
  <si>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</si>
  <si>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</si>
  <si>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</si>
  <si>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</si>
  <si>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</si>
  <si>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</si>
  <si>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</si>
  <si>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</si>
  <si>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</si>
  <si>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</si>
  <si>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</si>
  <si>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</si>
  <si>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</si>
  <si>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</si>
  <si>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</si>
  <si>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</si>
  <si>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</si>
  <si>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</si>
  <si>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</si>
  <si>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</si>
  <si>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</si>
  <si>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</si>
  <si>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</si>
  <si>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</si>
  <si>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</si>
  <si>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</si>
  <si>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</si>
  <si>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</si>
  <si>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</si>
  <si>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</si>
  <si>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</si>
  <si>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</si>
  <si>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</si>
  <si>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</si>
  <si>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</si>
  <si>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</si>
  <si>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</si>
  <si>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</si>
  <si>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</si>
  <si>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</si>
  <si>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</si>
  <si>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</si>
  <si>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</si>
  <si>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</si>
  <si>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</si>
  <si>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</si>
  <si>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</si>
  <si>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</si>
  <si>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</si>
  <si>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</si>
  <si>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</si>
  <si>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</si>
  <si>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</si>
  <si>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</si>
  <si>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</si>
  <si>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</si>
  <si>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</si>
  <si>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</si>
  <si>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</si>
  <si>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</si>
  <si>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</si>
  <si>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</si>
  <si>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</si>
  <si>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</si>
  <si>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</si>
  <si>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</si>
  <si>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</si>
  <si>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</si>
  <si>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</si>
  <si>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</si>
  <si>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</si>
  <si>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</si>
  <si>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</si>
  <si>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</si>
  <si>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</si>
  <si>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</si>
  <si>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</si>
  <si>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</si>
  <si>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</si>
  <si>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</si>
  <si>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</si>
  <si>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</si>
  <si>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</si>
  <si>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</si>
  <si>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</si>
  <si>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</si>
  <si>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</si>
  <si>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</si>
  <si>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</si>
  <si>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</si>
  <si>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</si>
  <si>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</si>
  <si>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</si>
  <si>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</si>
  <si>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</si>
  <si>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</si>
  <si>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</si>
  <si>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</si>
  <si>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</si>
  <si>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</si>
  <si>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</si>
  <si>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</si>
  <si>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</si>
  <si>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</si>
  <si>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</si>
  <si>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</si>
  <si>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</si>
  <si>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</si>
  <si>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</si>
  <si>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</si>
  <si>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</si>
  <si>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</si>
  <si>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</si>
  <si>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</si>
  <si>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</si>
  <si>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</si>
  <si>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</si>
  <si>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</si>
  <si>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</si>
  <si>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</si>
  <si>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</si>
  <si>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</si>
  <si>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</si>
  <si>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</si>
  <si>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</si>
  <si>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</si>
  <si>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</si>
  <si>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</si>
  <si>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</si>
  <si>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</si>
  <si>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</si>
  <si>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</si>
  <si>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</si>
  <si>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</si>
  <si>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</si>
  <si>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</si>
  <si>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</si>
  <si>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</si>
  <si>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</si>
  <si>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</si>
  <si>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</si>
  <si>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</si>
  <si>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</si>
  <si>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</si>
  <si>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</si>
  <si>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</si>
  <si>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</si>
  <si>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</si>
  <si>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</si>
  <si>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</si>
  <si>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</si>
  <si>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</si>
  <si>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</si>
  <si>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</si>
  <si>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</si>
  <si>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</si>
  <si>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</si>
  <si>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</si>
  <si>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</si>
  <si>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</si>
  <si>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</si>
  <si>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</si>
  <si>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</si>
  <si>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</si>
  <si>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</si>
  <si>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</si>
  <si>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</si>
  <si>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</si>
  <si>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</si>
  <si>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</si>
  <si>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</si>
  <si>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</si>
  <si>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</si>
  <si>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</si>
  <si>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</si>
  <si>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</si>
  <si>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</si>
  <si>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</si>
  <si>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</si>
  <si>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</si>
  <si>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</si>
  <si>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</si>
  <si>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</si>
  <si>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</si>
  <si>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</si>
  <si>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</si>
  <si>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</si>
  <si>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</si>
  <si>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</si>
  <si>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</si>
  <si>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</si>
  <si>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</si>
  <si>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</si>
  <si>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</si>
  <si>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</si>
  <si>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</si>
  <si>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</si>
  <si>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</si>
  <si>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</si>
  <si>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</si>
  <si>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</si>
  <si>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</si>
  <si>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</si>
  <si>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</si>
  <si>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</si>
  <si>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</si>
  <si>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</si>
  <si>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</si>
  <si>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</si>
  <si>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</si>
  <si>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</si>
  <si>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</si>
  <si>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</si>
  <si>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</si>
  <si>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</si>
  <si>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</si>
  <si>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</si>
  <si>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</si>
  <si>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</si>
  <si>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</si>
  <si>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</si>
  <si>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</si>
  <si>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</si>
  <si>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</si>
  <si>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</si>
  <si>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</si>
  <si>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</si>
  <si>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</si>
  <si>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</si>
  <si>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</si>
  <si>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</si>
  <si>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</si>
  <si>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</si>
  <si>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</si>
  <si>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</si>
  <si>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</si>
  <si>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</si>
  <si>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</si>
  <si>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</si>
  <si>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</si>
  <si>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</si>
  <si>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</si>
  <si>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</si>
  <si>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</si>
  <si>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</si>
  <si>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</si>
  <si>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</si>
  <si>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</si>
  <si>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</si>
  <si>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</si>
  <si>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</si>
  <si>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</si>
  <si>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</si>
  <si>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</si>
  <si>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</si>
  <si>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</si>
  <si>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</si>
  <si>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</si>
  <si>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</si>
  <si>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</si>
  <si>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</si>
  <si>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</si>
  <si>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</si>
  <si>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</si>
  <si>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</si>
  <si>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</si>
  <si>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</si>
  <si>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</si>
  <si>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</si>
  <si>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</si>
  <si>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</si>
  <si>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</si>
  <si>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</si>
  <si>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</si>
  <si>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</si>
  <si>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</si>
  <si>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</si>
  <si>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</si>
  <si>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</si>
  <si>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</si>
  <si>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</si>
  <si>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</si>
  <si>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</si>
  <si>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</si>
  <si>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</si>
  <si>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</si>
  <si>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</si>
  <si>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</si>
  <si>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</si>
  <si>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</si>
  <si>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</si>
  <si>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</si>
  <si>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</si>
  <si>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</si>
  <si>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</si>
  <si>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</si>
  <si>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</si>
  <si>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</si>
  <si>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</si>
  <si>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</si>
  <si>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</si>
  <si>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</si>
  <si>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</si>
  <si>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</si>
  <si>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</si>
  <si>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</si>
  <si>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</si>
  <si>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</si>
  <si>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</si>
  <si>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</si>
  <si>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</si>
  <si>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</si>
  <si>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</si>
  <si>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</si>
  <si>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</si>
  <si>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</si>
  <si>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</si>
  <si>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</si>
  <si>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</si>
  <si>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</si>
  <si>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</si>
  <si>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</si>
  <si>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</si>
  <si>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</si>
  <si>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</si>
  <si>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</si>
  <si>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</si>
  <si>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</si>
  <si>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</si>
  <si>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</si>
  <si>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</si>
  <si>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</si>
  <si>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</si>
  <si>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</si>
  <si>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</si>
  <si>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</si>
  <si>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</si>
  <si>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</si>
  <si>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</si>
  <si>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</si>
  <si>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</si>
  <si>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</si>
  <si>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</si>
  <si>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</si>
  <si>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</si>
  <si>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</si>
  <si>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</si>
  <si>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</si>
  <si>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</si>
  <si>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</si>
  <si>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</si>
  <si>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</si>
  <si>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</si>
  <si>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</si>
  <si>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</si>
  <si>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</si>
  <si>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</si>
  <si>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</si>
  <si>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</si>
  <si>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</si>
  <si>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</si>
  <si>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</si>
  <si>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</si>
  <si>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</si>
  <si>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</si>
  <si>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</si>
  <si>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</si>
  <si>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</si>
  <si>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</si>
  <si>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</si>
  <si>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</si>
  <si>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</si>
  <si>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</si>
  <si>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</si>
  <si>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</si>
  <si>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</si>
  <si>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</si>
  <si>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</si>
  <si>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</si>
  <si>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</si>
  <si>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</si>
  <si>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</si>
  <si>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</si>
  <si>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</si>
  <si>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</si>
  <si>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</si>
  <si>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</si>
  <si>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</si>
  <si>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</si>
  <si>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</si>
  <si>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</si>
  <si>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</si>
  <si>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</si>
  <si>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</si>
  <si>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</si>
  <si>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</si>
  <si>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</si>
  <si>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</si>
  <si>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</si>
  <si>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</si>
  <si>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</si>
  <si>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</si>
  <si>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</si>
  <si>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</si>
  <si>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</si>
  <si>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</si>
  <si>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</si>
  <si>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</si>
  <si>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</si>
  <si>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</si>
  <si>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</si>
  <si>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</si>
  <si>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</si>
  <si>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</si>
  <si>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</si>
  <si>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</si>
  <si>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</si>
  <si>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</si>
  <si>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</si>
  <si>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</si>
  <si>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</si>
  <si>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</si>
  <si>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</si>
  <si>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</si>
  <si>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</si>
  <si>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</si>
  <si>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</si>
  <si>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</si>
  <si>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</si>
  <si>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</si>
  <si>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</si>
  <si>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</si>
  <si>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</si>
  <si>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</si>
  <si>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</si>
  <si>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</si>
  <si>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</si>
  <si>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</si>
  <si>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</si>
  <si>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</si>
  <si>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</si>
  <si>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</si>
  <si>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</si>
  <si>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</si>
  <si>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</si>
  <si>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</si>
  <si>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</si>
  <si>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</si>
  <si>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</si>
  <si>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</si>
  <si>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</si>
  <si>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</si>
  <si>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</si>
  <si>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</si>
  <si>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</si>
  <si>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</si>
  <si>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</si>
  <si>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</si>
  <si>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</si>
  <si>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</si>
  <si>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</si>
  <si>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</si>
  <si>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</si>
  <si>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</si>
  <si>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</si>
  <si>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</si>
  <si>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</si>
  <si>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</si>
  <si>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</si>
  <si>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</si>
  <si>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</si>
  <si>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</si>
  <si>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</si>
  <si>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</si>
  <si>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</si>
  <si>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</si>
  <si>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</si>
  <si>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</si>
  <si>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</si>
  <si>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</si>
  <si>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</si>
  <si>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</si>
  <si>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</si>
  <si>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</si>
  <si>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</si>
  <si>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</si>
  <si>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</si>
  <si>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</si>
  <si>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</si>
  <si>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</si>
  <si>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</si>
  <si>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</si>
  <si>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</si>
  <si>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</si>
  <si>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</si>
  <si>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</si>
  <si>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</si>
  <si>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</si>
  <si>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</si>
  <si>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</si>
  <si>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</si>
  <si>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</si>
  <si>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</si>
  <si>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</si>
  <si>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</si>
  <si>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</si>
  <si>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</si>
  <si>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</si>
  <si>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</si>
  <si>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</si>
  <si>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</si>
  <si>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</si>
  <si>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</si>
  <si>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</si>
  <si>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</si>
  <si>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</si>
  <si>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</si>
  <si>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</si>
  <si>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</si>
  <si>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</si>
  <si>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</si>
  <si>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</si>
  <si>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</si>
  <si>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</si>
  <si>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</si>
  <si>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</si>
  <si>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</si>
  <si>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</si>
  <si>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</si>
  <si>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</si>
  <si>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</si>
  <si>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</si>
  <si>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</si>
  <si>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</si>
  <si>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</si>
  <si>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</si>
  <si>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</si>
  <si>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</si>
  <si>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</si>
  <si>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</si>
  <si>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</si>
  <si>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</si>
  <si>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</si>
  <si>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</si>
  <si>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</si>
  <si>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</si>
  <si>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</si>
  <si>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</si>
  <si>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</si>
  <si>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</si>
  <si>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</si>
  <si>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</si>
  <si>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</si>
  <si>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</si>
  <si>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</si>
  <si>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</si>
  <si>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</si>
  <si>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</si>
  <si>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</si>
  <si>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</si>
  <si>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</si>
  <si>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</si>
  <si>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</si>
  <si>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</si>
  <si>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</si>
  <si>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</si>
  <si>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</si>
  <si>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</si>
  <si>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</si>
  <si>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</si>
  <si>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</si>
  <si>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</si>
  <si>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</si>
  <si>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</si>
  <si>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</si>
  <si>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</si>
  <si>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</si>
  <si>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</si>
  <si>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</si>
  <si>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</si>
  <si>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</si>
  <si>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</si>
  <si>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</si>
  <si>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</si>
  <si>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</si>
  <si>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</si>
  <si>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</si>
  <si>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</si>
  <si>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</si>
  <si>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</si>
  <si>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</si>
  <si>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</si>
  <si>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</si>
  <si>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</si>
  <si>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</si>
  <si>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</si>
  <si>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</si>
  <si>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</si>
  <si>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</si>
  <si>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</si>
  <si>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</si>
  <si>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</si>
  <si>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</si>
  <si>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</si>
  <si>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</si>
  <si>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</si>
  <si>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</si>
  <si>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</si>
  <si>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</si>
  <si>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</si>
  <si>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</si>
  <si>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</si>
  <si>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</si>
  <si>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</si>
  <si>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</si>
  <si>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</si>
  <si>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</si>
  <si>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</si>
  <si>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</si>
  <si>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</si>
  <si>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</si>
  <si>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</si>
  <si>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</si>
  <si>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</si>
  <si>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</si>
  <si>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</si>
  <si>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</si>
  <si>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</si>
  <si>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</si>
  <si>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</si>
  <si>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</si>
  <si>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</si>
  <si>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</si>
  <si>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</si>
  <si>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</si>
  <si>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</si>
  <si>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</si>
  <si>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</si>
  <si>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</si>
  <si>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</si>
  <si>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</si>
  <si>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</si>
  <si>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</si>
  <si>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</si>
  <si>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</si>
  <si>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</si>
  <si>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</si>
  <si>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</si>
  <si>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</si>
  <si>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</si>
  <si>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</si>
  <si>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</si>
  <si>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</si>
  <si>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</si>
  <si>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</si>
  <si>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</si>
  <si>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</si>
  <si>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</si>
  <si>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</si>
  <si>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</si>
  <si>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</si>
  <si>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</si>
  <si>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</si>
  <si>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</si>
  <si>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</si>
  <si>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</si>
  <si>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</si>
  <si>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</si>
  <si>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</si>
  <si>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</si>
  <si>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</si>
  <si>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</si>
  <si>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</si>
  <si>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</si>
  <si>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</si>
  <si>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</si>
  <si>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</si>
  <si>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</si>
  <si>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</si>
  <si>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</si>
  <si>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</si>
  <si>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</si>
  <si>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</si>
  <si>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</si>
  <si>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</si>
  <si>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</si>
  <si>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</si>
  <si>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</si>
  <si>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</si>
  <si>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</si>
  <si>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</si>
  <si>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</si>
  <si>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</si>
  <si>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</si>
  <si>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</si>
  <si>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</si>
  <si>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</si>
  <si>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</si>
  <si>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</si>
  <si>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</si>
  <si>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</si>
  <si>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</si>
  <si>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</si>
  <si>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</si>
  <si>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</si>
  <si>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</si>
  <si>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</si>
  <si>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</si>
  <si>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</si>
  <si>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</si>
  <si>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</si>
  <si>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</si>
  <si>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</si>
  <si>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</si>
  <si>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</si>
  <si>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</si>
  <si>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</si>
  <si>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</si>
  <si>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</si>
  <si>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</si>
  <si>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</si>
  <si>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</si>
  <si>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</si>
  <si>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</si>
  <si>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</si>
  <si>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</si>
  <si>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</si>
  <si>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</si>
  <si>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</si>
  <si>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</si>
  <si>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</si>
  <si>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</si>
  <si>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</si>
  <si>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</si>
  <si>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</si>
  <si>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</si>
  <si>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</si>
  <si>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</si>
  <si>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</si>
  <si>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</si>
  <si>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</si>
  <si>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</si>
  <si>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</si>
  <si>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</si>
  <si>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</si>
  <si>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</si>
  <si>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</si>
  <si>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</si>
  <si>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</si>
  <si>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</si>
  <si>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</si>
  <si>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</si>
  <si>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</si>
  <si>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</si>
  <si>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</si>
  <si>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</si>
  <si>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</si>
  <si>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</si>
  <si>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</si>
  <si>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</si>
  <si>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</si>
  <si>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</si>
  <si>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</si>
  <si>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</si>
  <si>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</si>
  <si>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</si>
  <si>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</si>
  <si>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</si>
  <si>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</si>
  <si>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</si>
  <si>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</si>
  <si>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</si>
  <si>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</si>
  <si>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</si>
  <si>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</si>
  <si>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</si>
  <si>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</si>
  <si>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</si>
  <si>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</si>
  <si>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</si>
  <si>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</si>
  <si>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</si>
  <si>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</si>
  <si>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</si>
  <si>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</si>
  <si>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</si>
  <si>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</si>
  <si>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</si>
  <si>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</si>
  <si>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</si>
  <si>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</si>
  <si>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</si>
  <si>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</si>
  <si>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</si>
  <si>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</si>
  <si>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</si>
  <si>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</si>
  <si>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</si>
  <si>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</si>
  <si>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</si>
  <si>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</si>
  <si>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</si>
  <si>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</si>
  <si>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</si>
  <si>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</si>
  <si>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</si>
  <si>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</si>
  <si>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</si>
  <si>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</si>
  <si>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</si>
  <si>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</si>
  <si>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</si>
  <si>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</si>
  <si>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</si>
  <si>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</si>
  <si>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</si>
  <si>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</si>
  <si>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</si>
  <si>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</si>
  <si>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</si>
  <si>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</si>
  <si>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</si>
  <si>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</si>
  <si>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</si>
  <si>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</si>
  <si>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</si>
  <si>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</si>
  <si>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</si>
  <si>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</si>
  <si>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</si>
  <si>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</si>
  <si>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</si>
  <si>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</si>
  <si>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</si>
  <si>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</si>
  <si>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</si>
  <si>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</si>
  <si>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</si>
  <si>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</si>
  <si>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</si>
  <si>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</si>
  <si>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</si>
  <si>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</si>
  <si>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</si>
  <si>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</si>
  <si>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</si>
  <si>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</si>
  <si>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</si>
  <si>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</si>
  <si>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</si>
  <si>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</si>
  <si>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</si>
  <si>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</si>
  <si>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</si>
  <si>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</si>
  <si>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</si>
  <si>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</si>
  <si>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</si>
  <si>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</si>
  <si>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</si>
  <si>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</si>
  <si>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</si>
  <si>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</si>
  <si>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</si>
  <si>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</si>
  <si>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</si>
  <si>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</si>
  <si>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</si>
  <si>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</si>
  <si>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</si>
  <si>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</si>
  <si>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</si>
  <si>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</si>
  <si>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</si>
  <si>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</si>
  <si>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</si>
  <si>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</si>
  <si>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</si>
  <si>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</si>
  <si>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</si>
  <si>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</si>
  <si>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</si>
  <si>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</si>
  <si>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</si>
  <si>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</si>
  <si>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</si>
  <si>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</si>
  <si>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</si>
  <si>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</si>
  <si>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</si>
  <si>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</si>
  <si>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</si>
  <si>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</si>
  <si>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</si>
  <si>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</si>
  <si>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</si>
  <si>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</si>
  <si>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</si>
  <si>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</si>
  <si>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</si>
  <si>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</si>
  <si>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</si>
  <si>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</si>
  <si>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</si>
  <si>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</si>
  <si>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</si>
  <si>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</si>
  <si>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</si>
  <si>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</si>
  <si>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</si>
  <si>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</si>
  <si>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</si>
  <si>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</si>
  <si>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</si>
  <si>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</si>
  <si>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</si>
  <si>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</si>
  <si>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</si>
  <si>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</si>
  <si>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</si>
  <si>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</si>
  <si>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</si>
  <si>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</si>
  <si>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</si>
  <si>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</si>
  <si>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</si>
  <si>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</si>
  <si>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</si>
  <si>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</si>
  <si>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</si>
  <si>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</si>
  <si>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</si>
  <si>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</si>
  <si>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</si>
  <si>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</si>
  <si>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</si>
  <si>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</si>
  <si>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</si>
  <si>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</si>
  <si>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</si>
  <si>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</si>
  <si>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</si>
  <si>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</si>
  <si>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</si>
  <si>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</si>
  <si>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</si>
  <si>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</si>
  <si>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</si>
  <si>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</si>
  <si>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</si>
  <si>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</si>
  <si>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</si>
  <si>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</si>
  <si>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</si>
  <si>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</si>
  <si>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</si>
  <si>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</si>
  <si>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</si>
  <si>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</si>
  <si>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</si>
  <si>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</si>
  <si>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</si>
  <si>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</si>
  <si>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</si>
  <si>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</si>
  <si>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</si>
  <si>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</si>
  <si>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</si>
  <si>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</si>
  <si>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</si>
  <si>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</si>
  <si>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</si>
  <si>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</si>
  <si>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</si>
  <si>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</si>
  <si>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</si>
  <si>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</si>
  <si>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</si>
  <si>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</si>
  <si>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</si>
  <si>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</si>
  <si>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</si>
  <si>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</si>
  <si>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</si>
  <si>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</si>
  <si>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</si>
  <si>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</si>
  <si>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</si>
  <si>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</si>
  <si>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</si>
  <si>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</si>
  <si>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</si>
  <si>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</si>
  <si>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</si>
  <si>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</si>
  <si>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</si>
  <si>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</si>
  <si>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</si>
  <si>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</si>
  <si>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</si>
  <si>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</si>
  <si>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</si>
  <si>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</si>
  <si>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</si>
  <si>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</si>
  <si>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</si>
  <si>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</si>
  <si>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</si>
  <si>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</si>
  <si>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</si>
  <si>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</si>
  <si>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</si>
  <si>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</si>
  <si>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</si>
  <si>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</si>
  <si>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</si>
  <si>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</si>
  <si>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</si>
  <si>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</si>
  <si>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</si>
  <si>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</si>
  <si>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</si>
  <si>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</si>
  <si>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</si>
  <si>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</si>
  <si>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</si>
  <si>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</si>
  <si>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</si>
  <si>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</si>
  <si>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</si>
  <si>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</si>
  <si>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</si>
  <si>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</si>
  <si>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</si>
  <si>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</si>
  <si>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</si>
  <si>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</si>
  <si>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</si>
  <si>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</si>
  <si>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</si>
  <si>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</si>
  <si>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</si>
  <si>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</si>
  <si>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</si>
  <si>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</si>
  <si>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</si>
  <si>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</si>
  <si>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</si>
  <si>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</si>
  <si>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</si>
  <si>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</si>
  <si>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</si>
  <si>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</si>
  <si>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</si>
  <si>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</si>
  <si>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</si>
  <si>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</si>
  <si>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</si>
  <si>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</si>
  <si>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</si>
  <si>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</si>
  <si>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</si>
  <si>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</si>
  <si>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</si>
  <si>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</si>
  <si>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</si>
  <si>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</si>
  <si>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</si>
  <si>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</si>
  <si>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</si>
  <si>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</si>
  <si>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</si>
  <si>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</si>
  <si>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</si>
  <si>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</si>
  <si>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</si>
  <si>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</si>
  <si>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</si>
  <si>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</si>
  <si>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</si>
  <si>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</si>
  <si>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</si>
  <si>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</si>
  <si>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</si>
  <si>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</si>
  <si>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</si>
  <si>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</si>
  <si>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</si>
  <si>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</si>
  <si>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</si>
  <si>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</si>
  <si>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</si>
  <si>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</si>
  <si>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</si>
  <si>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</si>
  <si>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</si>
  <si>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</si>
  <si>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</si>
  <si>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</si>
  <si>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</si>
  <si>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</si>
  <si>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</si>
  <si>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</si>
  <si>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</si>
  <si>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</si>
  <si>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</si>
  <si>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</si>
  <si>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</si>
  <si>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</si>
  <si>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</si>
  <si>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</si>
  <si>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</si>
  <si>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</si>
  <si>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</si>
  <si>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</si>
  <si>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</si>
  <si>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</si>
  <si>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</si>
  <si>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</si>
  <si>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</si>
  <si>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</si>
  <si>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</si>
  <si>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</si>
  <si>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</si>
  <si>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</si>
  <si>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</si>
  <si>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</si>
  <si>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</si>
  <si>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</si>
  <si>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</si>
  <si>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</si>
  <si>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</si>
  <si>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</si>
  <si>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</si>
  <si>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</si>
  <si>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</si>
  <si>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</si>
  <si>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</si>
  <si>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</si>
  <si>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</si>
  <si>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</si>
  <si>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</si>
  <si>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</si>
  <si>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</si>
  <si>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</si>
  <si>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</si>
  <si>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</si>
  <si>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</si>
  <si>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</si>
  <si>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</si>
  <si>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</si>
  <si>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</si>
  <si>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</si>
  <si>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</si>
  <si>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</si>
  <si>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</si>
  <si>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</si>
  <si>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</si>
  <si>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</si>
  <si>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</si>
  <si>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</si>
  <si>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</si>
  <si>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</si>
  <si>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</si>
  <si>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</si>
  <si>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</si>
  <si>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</si>
  <si>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</si>
  <si>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</si>
  <si>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</si>
  <si>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</si>
  <si>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</si>
  <si>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</si>
  <si>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</si>
  <si>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</si>
  <si>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</si>
  <si>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</si>
  <si>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</si>
  <si>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</si>
  <si>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</si>
  <si>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</si>
  <si>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</si>
  <si>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</si>
  <si>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</si>
  <si>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</si>
  <si>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</si>
  <si>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</si>
  <si>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</si>
  <si>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</si>
  <si>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</si>
  <si>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</si>
  <si>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</si>
  <si>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</si>
  <si>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</si>
  <si>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</si>
  <si>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</si>
  <si>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</si>
  <si>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</si>
  <si>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</si>
  <si>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</si>
  <si>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</si>
  <si>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</si>
  <si>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</si>
  <si>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</si>
  <si>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</si>
  <si>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</si>
  <si>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</si>
  <si>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</si>
  <si>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</si>
  <si>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</si>
  <si>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</si>
  <si>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</si>
  <si>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</si>
  <si>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</si>
  <si>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</si>
  <si>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</si>
  <si>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</si>
  <si>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</si>
  <si>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</si>
  <si>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</si>
  <si>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</si>
  <si>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</si>
  <si>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</si>
  <si>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</si>
  <si>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</si>
  <si>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</si>
  <si>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</si>
  <si>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</si>
  <si>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</si>
  <si>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</si>
  <si>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</si>
  <si>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</si>
  <si>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</si>
  <si>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</si>
  <si>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</si>
  <si>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</si>
  <si>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</si>
  <si>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</si>
  <si>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</si>
  <si>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</si>
  <si>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</si>
  <si>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</si>
  <si>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</si>
  <si>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</si>
  <si>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</si>
  <si>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</si>
  <si>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</si>
  <si>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</si>
  <si>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</si>
  <si>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</si>
  <si>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</si>
  <si>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</si>
  <si>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</si>
  <si>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</si>
  <si>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</si>
  <si>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</si>
  <si>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</si>
  <si>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</si>
  <si>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</si>
  <si>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</si>
  <si>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</si>
  <si>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</si>
  <si>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</si>
  <si>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</si>
  <si>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</si>
  <si>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</si>
  <si>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</si>
  <si>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</si>
  <si>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</si>
  <si>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</si>
  <si>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</si>
  <si>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</si>
  <si>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</si>
  <si>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</si>
  <si>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</si>
  <si>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</si>
  <si>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</si>
  <si>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</si>
  <si>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</si>
  <si>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</si>
  <si>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</si>
  <si>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</si>
  <si>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</si>
  <si>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</si>
  <si>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</si>
  <si>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</si>
  <si>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</si>
  <si>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</si>
  <si>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</si>
  <si>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</si>
  <si>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</si>
  <si>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</si>
  <si>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</si>
  <si>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</si>
  <si>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</si>
  <si>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</si>
  <si>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</si>
  <si>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</si>
  <si>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</si>
  <si>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</si>
  <si>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</si>
  <si>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</si>
  <si>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</si>
  <si>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</si>
  <si>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</si>
  <si>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</si>
  <si>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</si>
  <si>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</si>
  <si>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</si>
  <si>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</si>
  <si>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</si>
  <si>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</si>
  <si>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</si>
  <si>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</si>
  <si>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</si>
  <si>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</si>
  <si>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</si>
  <si>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</si>
  <si>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</si>
  <si>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</si>
  <si>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</si>
  <si>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</si>
  <si>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</si>
  <si>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</si>
  <si>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</si>
  <si>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</si>
  <si>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</si>
  <si>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</si>
  <si>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</si>
  <si>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</si>
  <si>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</si>
  <si>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</si>
  <si>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</si>
  <si>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</si>
  <si>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</si>
  <si>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</si>
  <si>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</si>
  <si>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</si>
  <si>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</si>
  <si>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</si>
  <si>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</si>
  <si>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</si>
  <si>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</si>
  <si>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</si>
  <si>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</si>
  <si>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</si>
  <si>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</si>
  <si>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</si>
  <si>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</si>
  <si>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</si>
  <si>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</si>
  <si>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</si>
  <si>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</si>
  <si>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</si>
  <si>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</si>
  <si>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</si>
  <si>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</si>
  <si>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</si>
  <si>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</si>
  <si>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</si>
  <si>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</si>
  <si>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</si>
  <si>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</si>
  <si>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</si>
  <si>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</si>
  <si>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</si>
  <si>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</si>
  <si>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</si>
  <si>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</si>
  <si>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</si>
  <si>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</si>
  <si>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</si>
  <si>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</si>
  <si>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</si>
  <si>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</si>
  <si>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</si>
  <si>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</si>
  <si>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</si>
  <si>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</si>
  <si>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</si>
  <si>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</si>
  <si>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</si>
  <si>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</si>
  <si>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</si>
  <si>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</si>
  <si>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</si>
  <si>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</si>
  <si>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</si>
  <si>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</si>
  <si>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</si>
  <si>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</si>
  <si>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</si>
  <si>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</si>
  <si>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</si>
  <si>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</si>
  <si>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</si>
  <si>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</si>
  <si>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</si>
  <si>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</si>
  <si>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</si>
  <si>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</si>
  <si>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</si>
  <si>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</si>
  <si>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</si>
  <si>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</si>
  <si>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</si>
  <si>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</si>
  <si>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</si>
  <si>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</si>
  <si>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</si>
  <si>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</si>
  <si>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</si>
  <si>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</si>
  <si>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</si>
  <si>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</si>
  <si>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</si>
  <si>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</si>
  <si>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</si>
  <si>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</si>
  <si>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</si>
  <si>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</si>
  <si>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</si>
  <si>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</si>
  <si>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</si>
  <si>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</si>
  <si>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</si>
  <si>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</si>
  <si>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</si>
  <si>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</si>
  <si>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</si>
  <si>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</si>
  <si>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</si>
  <si>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</si>
  <si>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</si>
  <si>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</si>
  <si>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</si>
  <si>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</si>
  <si>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</si>
  <si>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</si>
  <si>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</si>
  <si>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</si>
  <si>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</si>
  <si>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</si>
  <si>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</si>
  <si>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</si>
  <si>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</si>
  <si>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</si>
  <si>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</si>
  <si>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</si>
  <si>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</si>
  <si>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</si>
  <si>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</si>
  <si>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</si>
  <si>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</si>
  <si>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</si>
  <si>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</si>
  <si>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</si>
  <si>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</si>
  <si>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</si>
  <si>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</si>
  <si>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</si>
  <si>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</si>
  <si>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</si>
  <si>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</si>
  <si>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</si>
  <si>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</si>
  <si>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</si>
  <si>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</si>
  <si>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</si>
  <si>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</si>
  <si>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</si>
  <si>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</si>
  <si>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</si>
  <si>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</si>
  <si>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</si>
  <si>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</si>
  <si>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</si>
  <si>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</si>
  <si>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</si>
  <si>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</si>
  <si>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</si>
  <si>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</si>
  <si>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</si>
  <si>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</si>
  <si>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</si>
  <si>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</si>
  <si>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</si>
  <si>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</si>
  <si>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</si>
  <si>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</si>
  <si>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</si>
  <si>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</si>
  <si>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</si>
  <si>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</si>
  <si>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</si>
  <si>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</si>
  <si>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</si>
  <si>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</si>
  <si>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</si>
  <si>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</si>
  <si>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</si>
  <si>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</si>
  <si>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</si>
  <si>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</si>
  <si>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</si>
  <si>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</si>
  <si>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</si>
  <si>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</si>
  <si>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</si>
  <si>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</si>
  <si>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</si>
  <si>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</si>
  <si>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</si>
  <si>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</si>
  <si>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</si>
  <si>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</si>
  <si>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</si>
  <si>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</si>
  <si>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</si>
  <si>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</si>
  <si>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</si>
  <si>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</si>
  <si>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</si>
  <si>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</si>
  <si>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</si>
  <si>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</si>
  <si>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</si>
  <si>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</si>
  <si>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</si>
  <si>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</si>
  <si>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</si>
  <si>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</si>
  <si>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</si>
  <si>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</si>
  <si>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</si>
  <si>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</si>
  <si>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</si>
  <si>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</si>
  <si>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</si>
  <si>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</si>
  <si>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</si>
  <si>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</si>
  <si>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</si>
  <si>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</si>
  <si>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</si>
  <si>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</si>
  <si>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</si>
  <si>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</si>
  <si>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</si>
  <si>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</si>
  <si>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</si>
  <si>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</si>
  <si>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</si>
  <si>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</si>
  <si>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</si>
  <si>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</si>
  <si>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</si>
  <si>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</si>
  <si>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</si>
  <si>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</si>
  <si>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</si>
  <si>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</si>
  <si>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</si>
  <si>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</si>
  <si>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</si>
  <si>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</si>
  <si>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</si>
  <si>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</si>
  <si>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</si>
  <si>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</si>
  <si>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</si>
  <si>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</si>
  <si>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</si>
  <si>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</si>
  <si>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</si>
  <si>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</si>
  <si>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</si>
  <si>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</si>
  <si>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</si>
  <si>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</si>
  <si>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</si>
  <si>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</si>
  <si>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</si>
  <si>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</si>
  <si>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</si>
  <si>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</si>
  <si>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</si>
  <si>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</si>
  <si>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</si>
  <si>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</si>
  <si>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</si>
  <si>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</si>
  <si>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</si>
  <si>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</si>
  <si>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</si>
  <si>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</si>
  <si>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</si>
  <si>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</si>
  <si>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</si>
  <si>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</si>
  <si>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</si>
  <si>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</si>
  <si>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</si>
  <si>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</si>
  <si>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</si>
  <si>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</si>
  <si>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</si>
  <si>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</si>
  <si>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</si>
  <si>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</si>
  <si>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</si>
  <si>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</si>
  <si>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</si>
  <si>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</si>
  <si>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</si>
  <si>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</si>
  <si>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</si>
  <si>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</si>
  <si>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</si>
  <si>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</si>
  <si>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</si>
  <si>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</si>
  <si>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</si>
  <si>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</si>
  <si>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</si>
  <si>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</si>
  <si>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</si>
  <si>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</si>
  <si>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</si>
  <si>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</si>
  <si>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</si>
  <si>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</si>
  <si>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</si>
  <si>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</si>
  <si>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</si>
  <si>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</si>
  <si>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</si>
  <si>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</si>
  <si>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</si>
  <si>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</si>
  <si>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</si>
  <si>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</si>
  <si>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</si>
  <si>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</si>
  <si>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</si>
  <si>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</si>
  <si>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</si>
  <si>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</si>
  <si>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</si>
  <si>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</si>
  <si>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</si>
  <si>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</si>
  <si>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</si>
  <si>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</si>
  <si>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</si>
  <si>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</si>
  <si>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</si>
  <si>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</si>
  <si>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</si>
  <si>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</si>
  <si>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</si>
  <si>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</si>
  <si>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</si>
  <si>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</si>
  <si>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</si>
  <si>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</si>
  <si>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</si>
  <si>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</si>
  <si>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</si>
  <si>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</si>
  <si>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</si>
  <si>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</si>
  <si>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</si>
  <si>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</si>
  <si>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</si>
  <si>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</si>
  <si>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</si>
  <si>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</si>
  <si>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</si>
  <si>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</si>
  <si>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</si>
  <si>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</si>
  <si>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</si>
  <si>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</si>
  <si>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</si>
  <si>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</si>
  <si>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</si>
  <si>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</si>
  <si>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</si>
  <si>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</si>
  <si>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</si>
  <si>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</si>
  <si>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</si>
  <si>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</si>
  <si>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</si>
  <si>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</si>
  <si>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</si>
  <si>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</si>
  <si>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</si>
  <si>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</si>
  <si>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</si>
  <si>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</si>
  <si>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</si>
  <si>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</si>
  <si>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</si>
  <si>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</si>
  <si>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</si>
  <si>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</si>
  <si>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</si>
  <si>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</si>
  <si>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</si>
  <si>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</si>
  <si>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</si>
  <si>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</si>
  <si>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</si>
  <si>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</si>
  <si>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</si>
  <si>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</si>
  <si>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</si>
  <si>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</si>
  <si>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</si>
  <si>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</si>
  <si>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</si>
  <si>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</si>
  <si>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</si>
  <si>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</si>
  <si>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</si>
  <si>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</si>
  <si>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</si>
  <si>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</si>
  <si>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</si>
  <si>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</si>
  <si>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</si>
  <si>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</si>
  <si>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</si>
  <si>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</si>
  <si>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</si>
  <si>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</si>
  <si>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</si>
  <si>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</si>
  <si>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</si>
  <si>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</si>
  <si>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</si>
  <si>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</si>
  <si>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</si>
  <si>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</si>
  <si>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</si>
  <si>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</si>
  <si>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</si>
  <si>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</si>
  <si>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</si>
  <si>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</si>
  <si>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</si>
  <si>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</si>
  <si>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</si>
  <si>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</si>
  <si>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</si>
  <si>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</si>
  <si>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</si>
  <si>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</si>
  <si>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</si>
  <si>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</si>
  <si>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</si>
  <si>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</si>
  <si>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</si>
  <si>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</si>
  <si>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</si>
  <si>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</si>
  <si>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</si>
  <si>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</si>
  <si>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</si>
  <si>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</si>
  <si>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</si>
  <si>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</si>
  <si>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</si>
  <si>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</si>
  <si>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</si>
  <si>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</si>
  <si>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</si>
  <si>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</si>
  <si>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</si>
  <si>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</si>
  <si>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</si>
  <si>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</si>
  <si>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</si>
  <si>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</si>
  <si>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</si>
  <si>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</si>
  <si>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</si>
  <si>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</si>
  <si>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</si>
  <si>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</si>
  <si>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</si>
  <si>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</si>
  <si>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</si>
  <si>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</si>
  <si>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</si>
  <si>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</si>
  <si>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</si>
  <si>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</si>
  <si>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</si>
  <si>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</si>
  <si>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</si>
  <si>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</si>
  <si>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</si>
  <si>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</si>
  <si>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</si>
  <si>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</si>
  <si>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</si>
  <si>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</si>
  <si>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</si>
  <si>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</si>
  <si>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</si>
  <si>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</si>
  <si>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</si>
  <si>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</si>
  <si>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</si>
  <si>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</si>
  <si>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</si>
  <si>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</si>
  <si>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</si>
  <si>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</si>
  <si>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</si>
  <si>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</si>
  <si>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</si>
  <si>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</si>
  <si>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</si>
  <si>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</si>
  <si>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</si>
  <si>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</si>
  <si>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</si>
  <si>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</si>
  <si>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</si>
  <si>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</si>
  <si>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</si>
  <si>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</si>
  <si>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</si>
  <si>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</si>
  <si>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</si>
  <si>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</si>
  <si>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</si>
  <si>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</si>
  <si>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</si>
  <si>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</si>
  <si>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</si>
  <si>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</si>
  <si>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</si>
  <si>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</si>
  <si>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</si>
  <si>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</si>
  <si>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</si>
  <si>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</si>
  <si>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</si>
  <si>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</si>
  <si>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</si>
  <si>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</si>
  <si>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</si>
  <si>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</si>
  <si>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</si>
  <si>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</si>
  <si>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</si>
  <si>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</si>
  <si>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</si>
  <si>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</si>
  <si>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</si>
  <si>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</si>
  <si>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</si>
  <si>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</si>
  <si>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</si>
  <si>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</si>
  <si>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</si>
  <si>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</si>
  <si>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</si>
  <si>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</si>
  <si>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</si>
  <si>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</si>
  <si>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</si>
  <si>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</si>
  <si>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</si>
  <si>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</si>
  <si>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</si>
  <si>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</si>
  <si>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</si>
  <si>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</si>
  <si>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</si>
  <si>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</si>
  <si>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</si>
  <si>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</si>
  <si>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</si>
  <si>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</si>
  <si>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</si>
  <si>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</si>
  <si>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</si>
  <si>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</si>
  <si>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</si>
  <si>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</si>
  <si>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</si>
  <si>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</si>
  <si>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</si>
  <si>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</si>
  <si>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</si>
  <si>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</si>
  <si>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</si>
  <si>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</si>
  <si>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</si>
  <si>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</si>
  <si>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</si>
  <si>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</si>
  <si>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</si>
  <si>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</si>
  <si>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</si>
  <si>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</si>
  <si>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</si>
  <si>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</si>
  <si>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</si>
  <si>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</si>
  <si>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</si>
  <si>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</si>
  <si>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</si>
  <si>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</si>
  <si>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</si>
  <si>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</si>
  <si>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</si>
  <si>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</si>
  <si>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</si>
  <si>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</si>
  <si>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</si>
  <si>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</si>
  <si>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</si>
  <si>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</si>
  <si>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</si>
  <si>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</si>
  <si>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</si>
  <si>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</si>
  <si>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</si>
  <si>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</si>
  <si>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</si>
  <si>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</si>
  <si>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</si>
  <si>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</si>
  <si>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</si>
  <si>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</si>
  <si>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</si>
  <si>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</si>
  <si>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</si>
  <si>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</si>
  <si>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</si>
  <si>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</si>
  <si>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</si>
  <si>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</si>
  <si>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</si>
  <si>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</si>
  <si>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</si>
  <si>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</si>
  <si>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</si>
  <si>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</si>
  <si>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</si>
  <si>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</si>
  <si>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</si>
  <si>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</si>
  <si>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</si>
  <si>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</si>
  <si>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</si>
  <si>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</si>
  <si>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</si>
  <si>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</si>
  <si>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</si>
  <si>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</si>
  <si>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</si>
  <si>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</si>
  <si>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</si>
  <si>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</si>
  <si>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</si>
  <si>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</si>
  <si>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</si>
  <si>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</si>
  <si>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</si>
  <si>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</si>
  <si>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</si>
  <si>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</si>
  <si>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</si>
  <si>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</si>
  <si>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</si>
  <si>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</si>
  <si>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</si>
  <si>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</si>
  <si>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</si>
  <si>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</si>
  <si>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</si>
  <si>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</si>
  <si>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</si>
  <si>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</si>
  <si>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</si>
  <si>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</si>
  <si>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</si>
  <si>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</si>
  <si>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</si>
  <si>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</si>
  <si>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</si>
  <si>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</si>
  <si>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</si>
  <si>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</si>
  <si>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</si>
  <si>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</si>
  <si>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</si>
  <si>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</si>
  <si>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</si>
  <si>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</si>
  <si>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</si>
  <si>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</si>
  <si>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</si>
  <si>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</si>
  <si>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</si>
  <si>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</si>
  <si>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</si>
  <si>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</si>
  <si>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</si>
  <si>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</si>
  <si>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</si>
  <si>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</si>
  <si>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</si>
  <si>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</si>
  <si>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</si>
  <si>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</si>
  <si>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</si>
  <si>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</si>
  <si>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</si>
  <si>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</si>
  <si>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</si>
  <si>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</si>
  <si>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</si>
  <si>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</si>
  <si>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</si>
  <si>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</si>
  <si>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</si>
  <si>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</si>
  <si>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</si>
  <si>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</si>
  <si>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</si>
  <si>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</si>
  <si>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</si>
  <si>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</si>
  <si>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</si>
  <si>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</si>
  <si>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</si>
  <si>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</si>
  <si>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</si>
  <si>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</si>
  <si>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</si>
  <si>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</si>
  <si>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</si>
  <si>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</si>
  <si>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</si>
  <si>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</si>
  <si>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</si>
  <si>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</si>
  <si>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</si>
  <si>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</si>
  <si>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</si>
  <si>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</si>
  <si>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</si>
  <si>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</si>
  <si>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</si>
  <si>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</si>
  <si>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</si>
  <si>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</si>
  <si>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</si>
  <si>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</si>
  <si>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</si>
  <si>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</si>
  <si>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</si>
  <si>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</si>
  <si>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</si>
  <si>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</si>
  <si>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</si>
  <si>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</si>
  <si>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</si>
  <si>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</si>
  <si>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</si>
  <si>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</si>
  <si>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</si>
  <si>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</si>
  <si>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</si>
  <si>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</si>
  <si>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</si>
  <si>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</si>
  <si>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</si>
  <si>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</si>
  <si>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</si>
  <si>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</si>
  <si>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</si>
  <si>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</si>
  <si>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</si>
  <si>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</si>
  <si>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</si>
  <si>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</si>
  <si>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</si>
  <si>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</si>
  <si>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</si>
  <si>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</si>
  <si>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</si>
  <si>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</si>
  <si>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</si>
  <si>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</si>
  <si>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</si>
  <si>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</si>
  <si>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</si>
  <si>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</si>
  <si>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</si>
  <si>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</si>
  <si>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</si>
  <si>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</si>
  <si>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</si>
  <si>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</si>
  <si>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</si>
  <si>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</si>
  <si>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</si>
  <si>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</si>
  <si>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</si>
  <si>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</si>
  <si>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</si>
  <si>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</si>
  <si>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</si>
  <si>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</si>
  <si>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</si>
  <si>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</si>
  <si>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</si>
  <si>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</si>
  <si>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</si>
  <si>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</si>
  <si>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</si>
  <si>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</si>
  <si>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</si>
  <si>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</si>
  <si>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</si>
  <si>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</si>
  <si>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</si>
  <si>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</si>
  <si>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</si>
  <si>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</si>
  <si>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</si>
  <si>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</si>
  <si>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</si>
  <si>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</si>
  <si>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</si>
  <si>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</si>
  <si>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</si>
  <si>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</si>
  <si>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</si>
  <si>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</si>
  <si>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</si>
  <si>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</si>
  <si>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</si>
  <si>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</si>
  <si>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</si>
  <si>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</si>
  <si>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</si>
  <si>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</si>
  <si>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</si>
  <si>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</si>
  <si>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</si>
  <si>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</si>
  <si>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</si>
  <si>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</si>
  <si>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</si>
  <si>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</si>
  <si>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</si>
  <si>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</si>
  <si>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</si>
  <si>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</si>
  <si>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</si>
  <si>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</si>
  <si>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</si>
  <si>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</si>
  <si>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</si>
  <si>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</si>
  <si>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</si>
  <si>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</si>
  <si>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</si>
  <si>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</si>
  <si>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</si>
  <si>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</si>
  <si>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</si>
  <si>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</si>
  <si>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</si>
  <si>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</si>
  <si>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</si>
  <si>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</si>
  <si>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</si>
  <si>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</si>
  <si>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</si>
  <si>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</si>
  <si>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</si>
  <si>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</si>
  <si>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</si>
  <si>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</si>
  <si>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</si>
  <si>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</si>
  <si>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</si>
  <si>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</si>
  <si>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</si>
  <si>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</si>
  <si>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</si>
  <si>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</si>
  <si>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</si>
  <si>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</si>
  <si>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</si>
  <si>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</si>
  <si>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</si>
  <si>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</si>
  <si>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</si>
  <si>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</si>
  <si>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</si>
  <si>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</si>
  <si>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</si>
  <si>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</si>
  <si>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</si>
  <si>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</si>
  <si>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</si>
  <si>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</si>
  <si>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</si>
  <si>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</si>
  <si>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</si>
  <si>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</si>
  <si>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</si>
  <si>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</si>
  <si>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</si>
  <si>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</si>
  <si>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</si>
  <si>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</si>
  <si>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</si>
  <si>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</si>
  <si>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</si>
  <si>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</si>
  <si>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</si>
  <si>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</si>
  <si>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</si>
  <si>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</si>
  <si>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</si>
  <si>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</si>
  <si>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</si>
  <si>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</si>
  <si>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</si>
  <si>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</si>
  <si>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</si>
  <si>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</si>
  <si>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</si>
  <si>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</si>
  <si>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</si>
  <si>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</si>
  <si>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</si>
  <si>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</si>
  <si>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</si>
  <si>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</si>
  <si>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</si>
  <si>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</si>
  <si>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</si>
  <si>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</si>
  <si>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</si>
  <si>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</si>
  <si>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</si>
  <si>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</si>
  <si>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</si>
  <si>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</si>
  <si>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</si>
  <si>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</si>
  <si>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</si>
  <si>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</si>
  <si>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</si>
  <si>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</si>
  <si>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</si>
  <si>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</si>
  <si>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</si>
  <si>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</si>
  <si>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</si>
  <si>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</si>
  <si>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</si>
  <si>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</si>
  <si>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</si>
  <si>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</si>
  <si>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</si>
  <si>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</si>
  <si>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</si>
  <si>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</si>
  <si>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</si>
  <si>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</si>
  <si>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</si>
  <si>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</si>
  <si>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</si>
  <si>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</si>
  <si>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</si>
  <si>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</si>
  <si>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</si>
  <si>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</si>
  <si>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</si>
  <si>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</si>
  <si>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</si>
  <si>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</si>
  <si>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</si>
  <si>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</si>
  <si>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</si>
  <si>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</si>
  <si>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</si>
  <si>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</si>
  <si>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</si>
  <si>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</si>
  <si>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</si>
  <si>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</si>
  <si>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</si>
  <si>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</si>
  <si>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</si>
  <si>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</si>
  <si>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</si>
  <si>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</si>
  <si>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</si>
  <si>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</si>
  <si>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</si>
  <si>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</si>
  <si>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</si>
  <si>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</si>
  <si>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</si>
  <si>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</si>
  <si>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</si>
  <si>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</si>
  <si>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</si>
  <si>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</si>
  <si>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</si>
  <si>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</si>
  <si>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</si>
  <si>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</si>
  <si>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</si>
  <si>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</si>
  <si>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</si>
  <si>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</si>
  <si>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</si>
  <si>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</si>
  <si>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</si>
  <si>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</si>
  <si>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</si>
  <si>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</si>
  <si>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</si>
  <si>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</si>
  <si>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</si>
  <si>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</si>
  <si>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</si>
  <si>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</si>
  <si>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</si>
  <si>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</si>
  <si>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</si>
  <si>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</si>
  <si>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</si>
  <si>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</si>
  <si>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</si>
  <si>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</si>
  <si>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</si>
  <si>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</si>
  <si>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</si>
  <si>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</si>
  <si>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</si>
  <si>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</si>
  <si>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</si>
  <si>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</si>
  <si>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</si>
  <si>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</si>
  <si>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</si>
  <si>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</si>
  <si>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</si>
  <si>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</si>
  <si>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</si>
  <si>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</si>
  <si>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</si>
  <si>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</si>
  <si>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</si>
  <si>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</si>
  <si>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</si>
  <si>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</si>
  <si>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</si>
  <si>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</si>
  <si>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</si>
  <si>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</si>
  <si>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</si>
  <si>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</si>
  <si>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</si>
  <si>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</si>
  <si>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</si>
  <si>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</si>
  <si>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</si>
  <si>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</si>
  <si>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</si>
  <si>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</si>
  <si>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</si>
  <si>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</si>
  <si>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</si>
  <si>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</si>
  <si>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</si>
  <si>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</si>
  <si>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</si>
  <si>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</si>
  <si>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</si>
  <si>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</si>
  <si>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</si>
  <si>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</si>
  <si>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</si>
  <si>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</si>
  <si>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</si>
  <si>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</si>
  <si>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</si>
  <si>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</si>
  <si>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</si>
  <si>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</si>
  <si>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</si>
  <si>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</si>
  <si>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</si>
  <si>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</si>
  <si>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</si>
  <si>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</si>
  <si>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</si>
  <si>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</si>
  <si>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</si>
  <si>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</si>
  <si>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</si>
  <si>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</si>
  <si>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</si>
  <si>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</si>
  <si>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</si>
  <si>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</si>
  <si>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</si>
  <si>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</si>
  <si>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</si>
  <si>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</si>
  <si>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</si>
  <si>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</si>
  <si>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</si>
  <si>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</si>
  <si>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</si>
  <si>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</si>
  <si>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</si>
  <si>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</si>
  <si>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</si>
  <si>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</si>
  <si>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</si>
  <si>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</si>
  <si>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</si>
  <si>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</si>
  <si>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</si>
  <si>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</si>
  <si>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</si>
  <si>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</si>
  <si>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</si>
  <si>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</si>
  <si>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</si>
  <si>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</si>
  <si>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</si>
  <si>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</si>
  <si>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</si>
  <si>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</si>
  <si>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</si>
  <si>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</si>
  <si>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</si>
  <si>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</si>
  <si>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</si>
  <si>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</si>
  <si>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</si>
  <si>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</si>
  <si>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</si>
  <si>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</si>
  <si>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</si>
  <si>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</si>
  <si>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</si>
  <si>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</si>
  <si>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</si>
  <si>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</si>
  <si>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</si>
  <si>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</si>
  <si>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</si>
  <si>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</si>
  <si>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</si>
  <si>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</si>
  <si>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</si>
  <si>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</si>
  <si>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</si>
  <si>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</si>
  <si>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</si>
  <si>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</si>
  <si>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</si>
  <si>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</si>
  <si>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</si>
  <si>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</si>
  <si>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</si>
  <si>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</si>
  <si>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</si>
  <si>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</si>
  <si>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</si>
  <si>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</si>
  <si>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</si>
  <si>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</si>
  <si>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</si>
  <si>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</si>
  <si>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</si>
  <si>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</si>
  <si>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</si>
  <si>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</si>
  <si>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</si>
  <si>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</si>
  <si>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</si>
  <si>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</si>
  <si>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</si>
  <si>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</si>
  <si>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</si>
  <si>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</si>
  <si>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</si>
  <si>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</si>
  <si>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</si>
  <si>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</si>
  <si>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</si>
  <si>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</si>
  <si>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</si>
  <si>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</si>
  <si>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</si>
  <si>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</si>
  <si>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</si>
  <si>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</si>
  <si>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</si>
  <si>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</si>
  <si>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</si>
  <si>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</si>
  <si>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</si>
  <si>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</si>
  <si>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</si>
  <si>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</si>
  <si>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</si>
  <si>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</si>
  <si>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</si>
  <si>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</si>
  <si>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</si>
  <si>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</si>
  <si>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</si>
  <si>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</si>
  <si>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</si>
  <si>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</si>
  <si>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</si>
  <si>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</si>
  <si>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</si>
  <si>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</si>
  <si>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</si>
  <si>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</si>
  <si>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</si>
  <si>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</si>
  <si>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</si>
  <si>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</si>
  <si>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</si>
  <si>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</si>
  <si>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</si>
  <si>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</si>
  <si>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</si>
  <si>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</si>
  <si>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</si>
  <si>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</si>
  <si>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</si>
  <si>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</si>
  <si>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</si>
  <si>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</si>
  <si>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</si>
  <si>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</si>
  <si>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</si>
  <si>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</si>
  <si>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</si>
  <si>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</si>
  <si>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</si>
  <si>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</si>
  <si>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</si>
  <si>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</si>
  <si>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</si>
  <si>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</si>
  <si>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</si>
  <si>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</si>
  <si>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</si>
  <si>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</si>
  <si>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</si>
  <si>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</si>
  <si>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</si>
  <si>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</si>
  <si>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</si>
  <si>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</si>
  <si>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</si>
  <si>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</si>
  <si>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</si>
  <si>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</si>
  <si>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</si>
  <si>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</si>
  <si>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</si>
  <si>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</si>
  <si>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</si>
  <si>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</si>
  <si>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</si>
  <si>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</si>
  <si>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</si>
  <si>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</si>
  <si>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</si>
  <si>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</si>
  <si>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</si>
  <si>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</si>
  <si>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</si>
  <si>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</si>
  <si>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</si>
  <si>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</si>
  <si>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</si>
  <si>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</si>
  <si>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</si>
  <si>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</si>
  <si>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</si>
  <si>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</si>
  <si>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</si>
  <si>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</si>
  <si>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</si>
  <si>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</si>
  <si>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</si>
  <si>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</si>
  <si>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</si>
  <si>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</si>
  <si>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</si>
  <si>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</si>
  <si>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</si>
  <si>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</si>
  <si>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</si>
  <si>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</si>
  <si>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</si>
  <si>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</si>
  <si>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</si>
  <si>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</si>
  <si>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</si>
  <si>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</si>
  <si>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</si>
  <si>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</si>
  <si>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</si>
  <si>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</si>
  <si>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</si>
  <si>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</si>
  <si>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</si>
  <si>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</si>
  <si>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</si>
  <si>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</si>
  <si>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</si>
  <si>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</si>
  <si>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</si>
  <si>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</si>
  <si>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</si>
  <si>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</si>
  <si>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</si>
  <si>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</si>
  <si>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</si>
  <si>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</si>
  <si>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</si>
  <si>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</si>
  <si>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</si>
  <si>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</si>
  <si>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</si>
  <si>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</si>
  <si>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</si>
  <si>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</si>
  <si>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</si>
  <si>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</si>
  <si>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</si>
  <si>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</si>
  <si>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</si>
  <si>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</si>
  <si>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</si>
  <si>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</si>
  <si>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</si>
  <si>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</si>
  <si>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</si>
  <si>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</si>
  <si>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</si>
  <si>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</si>
  <si>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</si>
  <si>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</si>
  <si>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</si>
  <si>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</si>
  <si>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</si>
  <si>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</si>
  <si>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</si>
  <si>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</si>
  <si>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</si>
  <si>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</si>
  <si>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</si>
  <si>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</si>
  <si>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</si>
  <si>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</si>
  <si>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</si>
  <si>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</si>
  <si>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</si>
  <si>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</si>
  <si>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</si>
  <si>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</si>
  <si>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</si>
  <si>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</si>
  <si>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</si>
  <si>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</si>
  <si>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</si>
  <si>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</si>
  <si>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</si>
  <si>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</si>
  <si>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</si>
  <si>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</si>
  <si>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</si>
  <si>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</si>
  <si>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</si>
  <si>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</si>
  <si>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</si>
  <si>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</si>
  <si>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</si>
  <si>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</si>
  <si>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</si>
  <si>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</si>
  <si>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</si>
  <si>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</si>
  <si>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</si>
  <si>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</si>
  <si>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</si>
  <si>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</si>
  <si>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</si>
  <si>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</si>
  <si>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</si>
  <si>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</si>
  <si>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</si>
  <si>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</si>
  <si>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</si>
  <si>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</si>
  <si>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</si>
  <si>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</si>
  <si>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</si>
  <si>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</si>
  <si>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</si>
  <si>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</si>
  <si>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</si>
  <si>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</si>
  <si>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</si>
  <si>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</si>
  <si>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</si>
  <si>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</si>
  <si>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</si>
  <si>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</si>
  <si>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</si>
  <si>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</si>
  <si>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</si>
  <si>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</si>
  <si>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</si>
  <si>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</si>
  <si>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</si>
  <si>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</si>
  <si>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</si>
  <si>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</si>
  <si>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</si>
  <si>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</si>
  <si>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</si>
  <si>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</si>
  <si>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</si>
  <si>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</si>
  <si>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</si>
  <si>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</si>
  <si>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</si>
  <si>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</si>
  <si>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</si>
  <si>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</si>
  <si>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</si>
  <si>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</si>
  <si>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</si>
  <si>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</si>
  <si>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</si>
  <si>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</si>
  <si>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</si>
  <si>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</si>
  <si>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</si>
  <si>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</si>
  <si>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</si>
  <si>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</si>
  <si>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</si>
  <si>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</si>
  <si>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</si>
  <si>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</si>
  <si>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</si>
  <si>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</si>
  <si>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</si>
  <si>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</si>
  <si>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</si>
  <si>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</si>
  <si>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</si>
  <si>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</si>
  <si>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</si>
  <si>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</si>
  <si>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</si>
  <si>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</si>
  <si>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</si>
  <si>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</si>
  <si>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</si>
  <si>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</si>
  <si>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</si>
  <si>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</si>
  <si>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</si>
  <si>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</si>
  <si>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</si>
  <si>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</si>
  <si>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</si>
  <si>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</si>
  <si>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</si>
  <si>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</si>
  <si>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</si>
  <si>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</si>
  <si>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</si>
  <si>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</si>
  <si>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</si>
  <si>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</si>
  <si>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</si>
  <si>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</si>
  <si>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</si>
  <si>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</si>
  <si>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</si>
  <si>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</si>
  <si>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</si>
  <si>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</si>
  <si>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</si>
  <si>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</si>
  <si>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</si>
  <si>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</si>
  <si>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</si>
  <si>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</si>
  <si>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</si>
  <si>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</si>
  <si>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</si>
  <si>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</si>
  <si>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</si>
  <si>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</si>
  <si>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</si>
  <si>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</si>
  <si>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</si>
  <si>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</si>
  <si>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</si>
  <si>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</si>
  <si>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</si>
  <si>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</si>
  <si>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</si>
  <si>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</si>
  <si>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</si>
  <si>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</si>
  <si>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</si>
  <si>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</si>
  <si>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</si>
  <si>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</si>
  <si>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</si>
  <si>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</si>
  <si>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</si>
  <si>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</si>
  <si>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</si>
  <si>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</si>
  <si>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</si>
  <si>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</si>
  <si>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</si>
  <si>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</si>
  <si>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</si>
  <si>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</si>
  <si>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</si>
  <si>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</si>
  <si>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</si>
  <si>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</si>
  <si>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</si>
  <si>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</si>
  <si>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</si>
  <si>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</si>
  <si>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</si>
  <si>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</si>
  <si>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</si>
  <si>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</si>
  <si>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</si>
  <si>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</si>
  <si>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</si>
  <si>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</si>
  <si>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</si>
  <si>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</si>
  <si>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</si>
  <si>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</si>
  <si>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</si>
  <si>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</si>
  <si>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</si>
  <si>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</si>
  <si>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</si>
  <si>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</si>
  <si>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</si>
  <si>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</si>
  <si>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</si>
  <si>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</si>
  <si>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</si>
  <si>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</si>
  <si>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</si>
  <si>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</si>
  <si>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</si>
  <si>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</si>
  <si>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</si>
  <si>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</si>
  <si>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</si>
  <si>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</si>
  <si>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</si>
  <si>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</si>
  <si>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</si>
  <si>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</si>
  <si>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</si>
  <si>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</si>
  <si>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</si>
  <si>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</si>
  <si>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</si>
  <si>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</si>
  <si>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</si>
  <si>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</si>
  <si>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</si>
  <si>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</si>
  <si>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</si>
  <si>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</si>
  <si>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</si>
  <si>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</si>
  <si>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</si>
  <si>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</si>
  <si>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</si>
  <si>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</si>
  <si>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</si>
  <si>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</si>
  <si>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</si>
  <si>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</si>
  <si>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</si>
  <si>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</si>
  <si>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</si>
  <si>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</si>
  <si>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</si>
  <si>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</si>
  <si>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</si>
  <si>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</si>
  <si>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</si>
  <si>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</si>
  <si>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</si>
  <si>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</si>
  <si>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</si>
  <si>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</si>
  <si>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</si>
  <si>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</si>
  <si>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</si>
  <si>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</si>
  <si>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</si>
  <si>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</si>
  <si>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</si>
  <si>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</si>
  <si>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</si>
  <si>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</si>
  <si>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</si>
  <si>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</si>
  <si>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</si>
  <si>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</si>
  <si>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</si>
  <si>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</si>
  <si>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</si>
  <si>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</si>
  <si>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</si>
  <si>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</si>
  <si>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</si>
  <si>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</si>
  <si>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</si>
  <si>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</si>
  <si>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</si>
  <si>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</si>
  <si>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</si>
  <si>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</si>
  <si>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</si>
  <si>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</si>
  <si>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</si>
  <si>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</si>
  <si>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</si>
  <si>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</si>
  <si>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</si>
  <si>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</si>
  <si>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</si>
  <si>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</si>
  <si>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</si>
  <si>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</si>
  <si>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</si>
  <si>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</si>
  <si>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</si>
  <si>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</si>
  <si>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</si>
  <si>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</si>
  <si>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</si>
  <si>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</si>
  <si>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</si>
  <si>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</si>
  <si>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</si>
  <si>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</si>
  <si>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</si>
  <si>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</si>
  <si>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</si>
  <si>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</si>
  <si>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</si>
  <si>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</si>
  <si>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</si>
  <si>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</si>
  <si>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</si>
  <si>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</si>
  <si>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</si>
  <si>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</si>
  <si>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</si>
  <si>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</si>
  <si>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</si>
  <si>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</si>
  <si>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</si>
  <si>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</si>
  <si>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</si>
  <si>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</si>
  <si>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</si>
  <si>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</si>
  <si>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</si>
  <si>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</si>
  <si>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</si>
  <si>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</si>
  <si>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</si>
  <si>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</si>
  <si>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</si>
  <si>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</si>
  <si>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</si>
  <si>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</si>
  <si>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</si>
  <si>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</si>
  <si>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</si>
  <si>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</si>
  <si>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</si>
  <si>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</si>
  <si>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</si>
  <si>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</si>
  <si>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</si>
  <si>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</si>
  <si>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</si>
  <si>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</si>
  <si>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</si>
  <si>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</si>
  <si>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</si>
  <si>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</si>
  <si>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</si>
  <si>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</si>
  <si>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</si>
  <si>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</si>
  <si>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</si>
  <si>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</si>
  <si>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</si>
  <si>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</si>
  <si>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</si>
  <si>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</si>
  <si>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</si>
  <si>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</si>
  <si>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</si>
  <si>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</si>
  <si>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</si>
  <si>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</si>
  <si>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</si>
  <si>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</si>
  <si>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</si>
  <si>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</si>
  <si>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</si>
  <si>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</si>
  <si>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</si>
  <si>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</si>
  <si>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</si>
  <si>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</si>
  <si>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</si>
  <si>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</si>
  <si>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</si>
  <si>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</si>
  <si>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</si>
  <si>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</si>
  <si>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</si>
  <si>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</si>
  <si>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</si>
  <si>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</si>
  <si>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</si>
  <si>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</si>
  <si>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</si>
  <si>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</si>
  <si>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</si>
  <si>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</si>
  <si>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</si>
  <si>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</si>
  <si>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</si>
  <si>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</si>
  <si>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</si>
  <si>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</si>
  <si>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</si>
  <si>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</si>
  <si>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</si>
  <si>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</si>
  <si>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</si>
  <si>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</si>
  <si>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</si>
  <si>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</si>
  <si>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</si>
  <si>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</si>
  <si>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</si>
  <si>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</si>
  <si>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</si>
  <si>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</si>
  <si>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</si>
  <si>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</si>
  <si>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</si>
  <si>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</si>
  <si>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</si>
  <si>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</si>
  <si>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</si>
  <si>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</si>
  <si>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</si>
  <si>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</si>
  <si>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</si>
  <si>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</si>
  <si>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</si>
  <si>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</si>
  <si>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</si>
  <si>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</si>
  <si>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</si>
  <si>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</si>
  <si>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</si>
  <si>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</si>
  <si>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</si>
  <si>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</si>
  <si>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</si>
  <si>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</si>
  <si>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</si>
  <si>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</si>
  <si>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</si>
  <si>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</si>
  <si>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</si>
  <si>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</si>
  <si>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</si>
  <si>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</si>
  <si>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</si>
  <si>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</si>
  <si>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</si>
  <si>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</si>
  <si>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</si>
  <si>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</si>
  <si>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</si>
  <si>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</si>
  <si>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</si>
  <si>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</si>
  <si>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</si>
  <si>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</si>
  <si>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</si>
  <si>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</si>
  <si>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</si>
  <si>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</si>
  <si>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</si>
  <si>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</si>
  <si>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</si>
  <si>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</si>
  <si>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</si>
  <si>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</si>
  <si>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</si>
  <si>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</si>
  <si>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</si>
  <si>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</si>
  <si>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</si>
  <si>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</si>
  <si>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</si>
  <si>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</si>
  <si>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</si>
  <si>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</si>
  <si>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</si>
  <si>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</si>
  <si>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</si>
  <si>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</si>
  <si>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</si>
  <si>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</si>
  <si>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</si>
  <si>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</si>
  <si>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</si>
  <si>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</si>
  <si>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</si>
  <si>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</si>
  <si>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</si>
  <si>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</si>
  <si>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</si>
  <si>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</si>
  <si>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</si>
  <si>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</si>
  <si>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</si>
  <si>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</si>
  <si>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</si>
  <si>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</si>
  <si>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</si>
  <si>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</si>
  <si>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</si>
  <si>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</si>
  <si>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</si>
  <si>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</si>
  <si>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</si>
  <si>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</si>
  <si>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</si>
  <si>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</si>
  <si>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</si>
  <si>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</si>
  <si>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</si>
  <si>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</si>
  <si>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</si>
  <si>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</si>
  <si>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</si>
  <si>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</si>
  <si>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</si>
  <si>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</si>
  <si>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</si>
  <si>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</si>
  <si>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</si>
  <si>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</si>
  <si>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</si>
  <si>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</si>
  <si>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</si>
  <si>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</si>
  <si>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</si>
  <si>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</si>
  <si>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</si>
  <si>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</si>
  <si>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</si>
  <si>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</si>
  <si>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</si>
  <si>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</si>
  <si>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</si>
  <si>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</si>
  <si>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</si>
  <si>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</si>
  <si>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</si>
  <si>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</si>
  <si>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</si>
  <si>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</si>
  <si>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</si>
  <si>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</si>
  <si>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</si>
  <si>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</si>
  <si>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</si>
  <si>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</si>
  <si>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</si>
  <si>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</si>
  <si>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</si>
  <si>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</si>
  <si>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</si>
  <si>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</si>
  <si>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</si>
  <si>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</si>
  <si>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</si>
  <si>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</si>
  <si>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</si>
  <si>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</si>
  <si>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</si>
  <si>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</si>
  <si>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</si>
  <si>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</si>
  <si>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</si>
  <si>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</si>
  <si>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</si>
  <si>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</si>
  <si>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</si>
  <si>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</si>
  <si>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</si>
  <si>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</si>
  <si>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</si>
  <si>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</si>
  <si>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</si>
  <si>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</si>
  <si>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</si>
  <si>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</si>
  <si>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</si>
  <si>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</si>
  <si>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</si>
  <si>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</si>
  <si>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</si>
  <si>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</si>
  <si>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</si>
  <si>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</si>
  <si>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</si>
  <si>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</si>
  <si>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</si>
  <si>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</si>
  <si>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</si>
  <si>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</si>
  <si>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</si>
  <si>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</si>
  <si>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</si>
  <si>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</si>
  <si>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</si>
  <si>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</si>
  <si>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</si>
  <si>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</si>
  <si>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</si>
  <si>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</si>
  <si>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</si>
  <si>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</si>
  <si>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</si>
  <si>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</si>
  <si>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</si>
  <si>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</si>
  <si>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</si>
  <si>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</si>
  <si>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</si>
  <si>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</si>
  <si>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</si>
  <si>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</si>
  <si>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</si>
  <si>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</si>
  <si>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</si>
  <si>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</si>
  <si>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</si>
  <si>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</si>
  <si>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</si>
  <si>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</si>
  <si>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</si>
  <si>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</si>
  <si>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</si>
  <si>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</si>
  <si>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</si>
  <si>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</si>
  <si>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</si>
  <si>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</si>
  <si>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</si>
  <si>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</si>
  <si>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</si>
  <si>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</si>
  <si>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</si>
  <si>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</si>
  <si>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</si>
  <si>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</si>
  <si>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</si>
  <si>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</si>
  <si>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</si>
  <si>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</si>
  <si>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</si>
  <si>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</si>
  <si>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</si>
  <si>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</si>
  <si>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</si>
  <si>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</si>
  <si>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</si>
  <si>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</si>
  <si>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</si>
  <si>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</si>
  <si>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</si>
  <si>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</si>
  <si>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</si>
  <si>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</si>
  <si>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</si>
  <si>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</si>
  <si>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</si>
  <si>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</si>
  <si>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</si>
  <si>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</si>
  <si>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</si>
  <si>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</si>
  <si>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</si>
  <si>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</si>
  <si>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</si>
  <si>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</si>
  <si>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</si>
  <si>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</si>
  <si>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</si>
  <si>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</si>
  <si>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</si>
  <si>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</si>
  <si>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</si>
  <si>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</si>
  <si>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</si>
  <si>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</si>
  <si>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</si>
  <si>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</si>
  <si>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</si>
  <si>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</si>
  <si>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</si>
  <si>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</si>
  <si>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</si>
  <si>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</si>
  <si>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</si>
  <si>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</si>
  <si>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</si>
  <si>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</si>
  <si>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</si>
  <si>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</si>
  <si>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</si>
  <si>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</si>
  <si>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</si>
  <si>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</si>
  <si>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</si>
  <si>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</si>
  <si>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</si>
  <si>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</si>
  <si>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</si>
  <si>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</si>
  <si>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</si>
  <si>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</si>
  <si>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</si>
  <si>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</si>
  <si>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</si>
  <si>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</si>
  <si>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</si>
  <si>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</si>
  <si>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</si>
  <si>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</si>
  <si>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</si>
  <si>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</si>
  <si>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</si>
  <si>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</si>
  <si>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</si>
  <si>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</si>
  <si>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</si>
  <si>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</si>
  <si>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</si>
  <si>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</si>
  <si>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</si>
  <si>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</si>
  <si>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</si>
  <si>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</si>
  <si>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</si>
  <si>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</si>
  <si>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</si>
  <si>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</si>
  <si>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</si>
  <si>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</si>
  <si>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</si>
  <si>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</si>
  <si>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</si>
  <si>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</si>
  <si>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</si>
  <si>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</si>
  <si>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</si>
  <si>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</si>
  <si>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</si>
  <si>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</si>
  <si>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</si>
  <si>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</si>
  <si>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</si>
  <si>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</si>
  <si>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</si>
  <si>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</si>
  <si>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</si>
  <si>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</si>
  <si>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</si>
  <si>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</si>
  <si>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</si>
  <si>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</si>
  <si>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</si>
  <si>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</si>
  <si>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</si>
  <si>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</si>
  <si>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</si>
  <si>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</si>
  <si>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</si>
  <si>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</si>
  <si>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</si>
  <si>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</si>
  <si>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</si>
  <si>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</si>
  <si>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</si>
  <si>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</si>
  <si>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</si>
  <si>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</si>
  <si>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</si>
  <si>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</si>
  <si>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</si>
  <si>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</si>
  <si>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</si>
  <si>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</si>
  <si>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</si>
  <si>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</si>
  <si>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</si>
  <si>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</si>
  <si>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</si>
  <si>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</si>
  <si>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</si>
  <si>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</si>
  <si>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</si>
  <si>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</si>
  <si>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</si>
  <si>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</si>
  <si>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</si>
  <si>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</si>
  <si>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</si>
  <si>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</si>
  <si>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</si>
  <si>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</si>
  <si>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</si>
  <si>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</si>
  <si>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</si>
  <si>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</si>
  <si>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</si>
  <si>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</si>
  <si>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</si>
  <si>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</si>
  <si>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</si>
  <si>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</si>
  <si>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</si>
  <si>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</si>
  <si>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</si>
  <si>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</si>
  <si>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</si>
  <si>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</si>
  <si>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</si>
  <si>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</si>
  <si>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</si>
  <si>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</si>
  <si>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</si>
  <si>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</si>
  <si>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</si>
  <si>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</si>
  <si>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</si>
  <si>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</si>
  <si>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</si>
  <si>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</si>
  <si>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</si>
  <si>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</si>
  <si>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</si>
  <si>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</si>
  <si>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</si>
  <si>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</si>
  <si>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</si>
  <si>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</si>
  <si>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</si>
  <si>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</si>
  <si>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</si>
  <si>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</si>
  <si>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</si>
  <si>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</si>
  <si>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</si>
  <si>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</si>
  <si>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</si>
  <si>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</si>
  <si>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</si>
  <si>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</si>
  <si>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</si>
  <si>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</si>
  <si>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</si>
  <si>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</si>
  <si>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</si>
  <si>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</si>
  <si>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</si>
  <si>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</si>
  <si>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</si>
  <si>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</si>
  <si>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</si>
  <si>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</si>
  <si>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</si>
  <si>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</si>
  <si>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</si>
  <si>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</si>
  <si>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</si>
  <si>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</si>
  <si>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</si>
  <si>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</si>
  <si>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</si>
  <si>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</si>
  <si>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</si>
  <si>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</si>
  <si>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</si>
  <si>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</si>
  <si>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</si>
  <si>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</si>
  <si>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</si>
  <si>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</si>
  <si>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</si>
  <si>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</si>
  <si>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</si>
  <si>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</si>
  <si>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</si>
  <si>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</si>
  <si>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</si>
  <si>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</si>
  <si>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</si>
  <si>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</si>
  <si>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</si>
  <si>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</si>
  <si>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</si>
  <si>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</si>
  <si>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</si>
  <si>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</si>
  <si>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</si>
  <si>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</si>
  <si>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</si>
  <si>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</si>
  <si>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</si>
  <si>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</si>
  <si>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</si>
  <si>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</si>
  <si>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</si>
  <si>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</si>
  <si>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</si>
  <si>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</si>
  <si>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</si>
  <si>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</si>
  <si>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</si>
  <si>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</si>
  <si>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</si>
  <si>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</si>
  <si>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</si>
  <si>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</si>
  <si>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</si>
  <si>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</si>
  <si>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</si>
  <si>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</si>
  <si>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</si>
  <si>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</si>
  <si>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</si>
  <si>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</si>
  <si>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</si>
  <si>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</si>
  <si>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</si>
  <si>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</si>
  <si>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</si>
  <si>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</si>
  <si>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</si>
  <si>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</si>
  <si>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</si>
  <si>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</si>
  <si>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</si>
  <si>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</si>
  <si>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</si>
  <si>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</si>
  <si>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</si>
  <si>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</si>
  <si>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</si>
  <si>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</si>
  <si>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</si>
  <si>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</si>
  <si>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</si>
  <si>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</si>
  <si>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</si>
  <si>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</si>
  <si>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</si>
  <si>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</si>
  <si>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</si>
  <si>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</si>
  <si>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</si>
  <si>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</si>
  <si>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</si>
  <si>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</si>
  <si>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</si>
  <si>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</si>
  <si>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</si>
  <si>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</si>
  <si>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</si>
  <si>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</si>
  <si>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</si>
  <si>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</si>
  <si>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</si>
  <si>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</si>
  <si>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</si>
  <si>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</si>
  <si>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</si>
  <si>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</si>
  <si>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</si>
  <si>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</si>
  <si>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</si>
  <si>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</si>
  <si>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</si>
  <si>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</si>
  <si>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</si>
  <si>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</si>
  <si>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</si>
  <si>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</si>
  <si>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</si>
  <si>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</si>
  <si>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</si>
  <si>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</si>
  <si>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</si>
  <si>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</si>
  <si>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</si>
  <si>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</si>
  <si>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</si>
  <si>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</si>
  <si>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</si>
  <si>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</si>
  <si>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</si>
  <si>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</si>
  <si>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</si>
  <si>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</si>
  <si>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</si>
  <si>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</si>
  <si>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</si>
  <si>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</si>
  <si>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</si>
  <si>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</si>
  <si>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</si>
  <si>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</si>
  <si>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</si>
  <si>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</si>
  <si>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</si>
  <si>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</si>
  <si>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</si>
  <si>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</si>
  <si>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</si>
  <si>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</si>
  <si>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</si>
  <si>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</si>
  <si>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</si>
  <si>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</si>
  <si>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</si>
  <si>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</si>
  <si>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</si>
  <si>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</si>
  <si>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</si>
  <si>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</si>
  <si>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</si>
  <si>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</si>
  <si>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</si>
  <si>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</si>
  <si>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</si>
  <si>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</si>
  <si>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</si>
  <si>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</si>
  <si>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</si>
  <si>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</si>
  <si>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</si>
  <si>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</si>
  <si>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</si>
  <si>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</si>
  <si>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</si>
  <si>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</si>
  <si>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</si>
  <si>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</si>
  <si>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</si>
  <si>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</si>
  <si>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</si>
  <si>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</si>
  <si>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</si>
  <si>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</si>
  <si>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</si>
  <si>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</si>
  <si>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</si>
  <si>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</si>
  <si>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</si>
  <si>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</si>
  <si>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</si>
  <si>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</si>
  <si>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</si>
  <si>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</si>
  <si>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</si>
  <si>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</si>
  <si>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</si>
  <si>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</si>
  <si>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</si>
  <si>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</si>
  <si>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</si>
  <si>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</si>
  <si>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</si>
  <si>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</si>
  <si>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</si>
  <si>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</si>
  <si>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</si>
  <si>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</si>
  <si>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</si>
  <si>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</si>
  <si>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</si>
  <si>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</si>
  <si>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</si>
  <si>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</si>
  <si>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</si>
  <si>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</si>
  <si>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</si>
  <si>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</si>
  <si>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</si>
  <si>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</si>
  <si>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</si>
  <si>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</si>
  <si>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</si>
  <si>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</si>
  <si>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</si>
  <si>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</si>
  <si>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</si>
  <si>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</si>
  <si>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</si>
  <si>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</si>
  <si>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</si>
  <si>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</si>
  <si>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</si>
  <si>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</si>
  <si>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</si>
  <si>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</si>
  <si>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</si>
  <si>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</si>
  <si>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</si>
  <si>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</si>
  <si>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</si>
  <si>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</si>
  <si>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</si>
  <si>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</si>
  <si>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</si>
  <si>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</si>
  <si>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</si>
  <si>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</si>
  <si>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</si>
  <si>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</si>
  <si>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</si>
  <si>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</si>
  <si>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</si>
  <si>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</si>
  <si>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</si>
  <si>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</si>
  <si>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</si>
  <si>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</si>
  <si>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</si>
  <si>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</si>
  <si>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</si>
  <si>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</si>
  <si>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</si>
  <si>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</si>
  <si>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</si>
  <si>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</si>
  <si>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</si>
  <si>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</si>
  <si>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</si>
  <si>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</si>
  <si>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</si>
  <si>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</si>
  <si>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</si>
  <si>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</si>
  <si>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</si>
  <si>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</si>
  <si>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</si>
  <si>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</si>
  <si>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</si>
  <si>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</si>
  <si>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</si>
  <si>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</si>
  <si>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</si>
  <si>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</si>
  <si>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</si>
  <si>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</si>
  <si>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</si>
  <si>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</si>
  <si>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</si>
  <si>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</si>
  <si>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</si>
  <si>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</si>
  <si>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</si>
  <si>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</si>
  <si>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</si>
  <si>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</si>
  <si>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</si>
  <si>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</si>
  <si>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</si>
  <si>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</si>
  <si>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</si>
  <si>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</si>
  <si>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</si>
  <si>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</si>
  <si>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</si>
  <si>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</si>
  <si>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</si>
  <si>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</si>
  <si>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</si>
  <si>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</si>
  <si>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</si>
  <si>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</si>
  <si>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</si>
  <si>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</si>
  <si>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</si>
  <si>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</si>
  <si>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</si>
  <si>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</si>
  <si>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</si>
  <si>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</si>
  <si>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</si>
  <si>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</si>
  <si>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</si>
  <si>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</si>
  <si>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</si>
  <si>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</si>
  <si>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</si>
  <si>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</si>
  <si>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</si>
  <si>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</si>
  <si>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</si>
  <si>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</si>
  <si>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</si>
  <si>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</si>
  <si>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</si>
  <si>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</si>
  <si>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</si>
  <si>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</si>
  <si>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</si>
  <si>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</si>
  <si>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</si>
  <si>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</si>
  <si>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</si>
  <si>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</si>
  <si>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</si>
  <si>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</si>
  <si>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</si>
  <si>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</si>
  <si>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</si>
  <si>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</si>
  <si>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</si>
  <si>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</si>
  <si>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</si>
  <si>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</si>
  <si>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</si>
  <si>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</si>
  <si>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</si>
  <si>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</si>
  <si>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</si>
  <si>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</si>
  <si>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</si>
  <si>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</si>
  <si>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</si>
  <si>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</si>
  <si>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</si>
  <si>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</si>
  <si>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</si>
  <si>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</si>
  <si>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</si>
  <si>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</si>
  <si>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</si>
  <si>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</si>
  <si>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</si>
  <si>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</si>
  <si>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</si>
  <si>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</si>
  <si>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</si>
  <si>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</si>
  <si>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</si>
  <si>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</si>
  <si>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</si>
  <si>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</si>
  <si>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</si>
  <si>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</si>
  <si>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</si>
  <si>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</si>
  <si>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</si>
  <si>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</si>
  <si>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</si>
  <si>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</si>
  <si>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</si>
  <si>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</si>
  <si>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</si>
  <si>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</si>
  <si>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</si>
  <si>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</si>
  <si>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</si>
  <si>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</si>
  <si>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</si>
  <si>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</si>
  <si>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</si>
  <si>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</si>
  <si>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</si>
  <si>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</si>
  <si>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</si>
  <si>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</si>
  <si>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</si>
  <si>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</si>
  <si>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</si>
  <si>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</si>
  <si>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</si>
  <si>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</si>
  <si>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</si>
  <si>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</si>
  <si>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</si>
  <si>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</si>
  <si>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</si>
  <si>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</si>
  <si>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</si>
  <si>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</si>
  <si>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</si>
  <si>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</si>
  <si>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</si>
  <si>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</si>
  <si>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</si>
  <si>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</si>
  <si>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</si>
  <si>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</si>
  <si>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</si>
  <si>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</si>
  <si>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</si>
  <si>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</si>
  <si>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</si>
  <si>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</si>
  <si>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</si>
  <si>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</si>
  <si>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</si>
  <si>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</si>
  <si>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</si>
  <si>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</si>
  <si>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</si>
  <si>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</si>
  <si>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</si>
  <si>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</si>
  <si>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</si>
  <si>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</si>
  <si>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</si>
  <si>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</si>
  <si>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</si>
  <si>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</si>
  <si>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</si>
  <si>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</si>
  <si>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</si>
  <si>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</si>
  <si>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</si>
  <si>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</si>
  <si>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</si>
  <si>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</si>
  <si>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</si>
  <si>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</si>
  <si>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</si>
  <si>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</si>
  <si>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</si>
  <si>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</si>
  <si>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</si>
  <si>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</si>
  <si>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</si>
  <si>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</si>
  <si>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</si>
  <si>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</si>
  <si>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</si>
  <si>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</si>
  <si>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</si>
  <si>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</si>
  <si>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</si>
  <si>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</si>
  <si>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</si>
  <si>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</si>
  <si>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</si>
  <si>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</si>
  <si>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</si>
  <si>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</si>
  <si>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</si>
  <si>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</si>
  <si>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</si>
  <si>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</si>
  <si>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</si>
  <si>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</si>
  <si>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</si>
  <si>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</si>
  <si>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</si>
  <si>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</si>
  <si>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</si>
  <si>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</si>
  <si>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</si>
  <si>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</si>
  <si>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</si>
  <si>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</si>
  <si>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</si>
  <si>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</si>
  <si>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</si>
  <si>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</si>
  <si>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</si>
  <si>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</si>
  <si>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</si>
  <si>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</si>
  <si>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</si>
  <si>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</si>
  <si>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</si>
  <si>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</si>
  <si>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</si>
  <si>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</si>
  <si>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</si>
  <si>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</si>
  <si>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</si>
  <si>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</si>
  <si>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</si>
  <si>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</si>
  <si>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</si>
  <si>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</si>
  <si>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</si>
  <si>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</si>
  <si>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</si>
  <si>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</si>
  <si>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</si>
  <si>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</si>
  <si>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</si>
  <si>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</si>
  <si>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</si>
  <si>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</si>
  <si>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</si>
  <si>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</si>
  <si>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</si>
  <si>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</si>
  <si>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</si>
  <si>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</si>
  <si>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</si>
  <si>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</si>
  <si>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</si>
  <si>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</si>
  <si>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</si>
  <si>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</si>
  <si>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</si>
  <si>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</si>
  <si>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</si>
  <si>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</si>
  <si>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</si>
  <si>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</si>
  <si>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</si>
  <si>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</si>
  <si>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</si>
  <si>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</si>
  <si>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</si>
  <si>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</si>
  <si>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</si>
  <si>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</si>
  <si>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</si>
  <si>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</si>
  <si>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</si>
  <si>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</si>
  <si>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</si>
  <si>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</si>
  <si>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</si>
  <si>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</si>
  <si>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</si>
  <si>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</si>
  <si>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</si>
  <si>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</si>
  <si>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</si>
  <si>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</si>
  <si>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</si>
  <si>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</si>
  <si>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</si>
  <si>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</si>
  <si>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</si>
  <si>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</si>
  <si>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</si>
  <si>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</si>
  <si>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</si>
  <si>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</si>
  <si>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</si>
  <si>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</si>
  <si>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</si>
  <si>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</si>
  <si>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</si>
  <si>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</si>
  <si>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</si>
  <si>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</si>
  <si>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</si>
  <si>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</si>
  <si>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</si>
  <si>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</si>
  <si>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</si>
  <si>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</si>
  <si>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</si>
  <si>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</si>
  <si>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</si>
  <si>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</si>
  <si>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</si>
  <si>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</si>
  <si>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</si>
  <si>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</si>
  <si>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</si>
  <si>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</si>
  <si>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</si>
  <si>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</si>
  <si>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</si>
  <si>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</si>
  <si>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</si>
  <si>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</si>
  <si>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</si>
  <si>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</si>
  <si>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</si>
  <si>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</si>
  <si>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</si>
  <si>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</si>
  <si>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</si>
  <si>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</si>
  <si>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</si>
  <si>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</si>
  <si>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</si>
  <si>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</si>
  <si>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</si>
  <si>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</si>
  <si>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</si>
  <si>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</si>
  <si>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</si>
  <si>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</si>
  <si>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</si>
  <si>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</si>
  <si>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</si>
  <si>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</si>
  <si>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</si>
  <si>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</si>
  <si>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</si>
  <si>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</si>
  <si>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</si>
  <si>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</si>
  <si>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</si>
  <si>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</si>
  <si>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</si>
  <si>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</si>
  <si>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</si>
  <si>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</si>
  <si>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</si>
  <si>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</si>
  <si>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</si>
  <si>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</si>
  <si>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</si>
  <si>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</si>
  <si>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</si>
  <si>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</si>
  <si>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</si>
  <si>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</si>
  <si>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</si>
  <si>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</si>
  <si>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</si>
  <si>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</si>
  <si>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</si>
  <si>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</si>
  <si>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</si>
  <si>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</si>
  <si>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</si>
  <si>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</si>
  <si>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</si>
  <si>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</si>
  <si>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</si>
  <si>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</si>
  <si>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</si>
  <si>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</si>
  <si>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</si>
  <si>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</si>
  <si>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</si>
  <si>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</si>
  <si>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</si>
  <si>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</si>
  <si>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</si>
  <si>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</si>
  <si>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</si>
  <si>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</si>
  <si>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</si>
  <si>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</si>
  <si>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</si>
  <si>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</si>
  <si>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</si>
  <si>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</si>
  <si>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</si>
  <si>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</si>
  <si>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</si>
  <si>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</si>
  <si>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</si>
  <si>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</si>
  <si>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</si>
  <si>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</si>
  <si>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</si>
  <si>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</si>
  <si>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</si>
  <si>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</si>
  <si>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</si>
  <si>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</si>
  <si>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</si>
  <si>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</si>
  <si>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</si>
  <si>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</si>
  <si>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</si>
  <si>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</si>
  <si>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</si>
  <si>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</si>
  <si>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</si>
  <si>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</si>
  <si>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</si>
  <si>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</si>
  <si>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</si>
  <si>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</si>
  <si>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</si>
  <si>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</si>
  <si>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</si>
  <si>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</si>
  <si>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</si>
  <si>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</si>
  <si>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</si>
  <si>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</si>
  <si>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</si>
  <si>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</si>
  <si>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</si>
  <si>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</si>
  <si>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</si>
  <si>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</si>
  <si>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</si>
  <si>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</si>
  <si>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</si>
  <si>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</si>
  <si>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</si>
  <si>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</si>
  <si>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</si>
  <si>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</si>
  <si>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</si>
  <si>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</si>
  <si>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</si>
  <si>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</si>
  <si>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</si>
  <si>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</si>
  <si>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</si>
  <si>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</si>
  <si>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</si>
  <si>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</si>
  <si>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</si>
  <si>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</si>
  <si>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</si>
  <si>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</si>
  <si>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</si>
  <si>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</si>
  <si>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</si>
  <si>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</si>
  <si>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</si>
  <si>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</si>
  <si>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</si>
  <si>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</si>
  <si>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</si>
  <si>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</si>
  <si>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</si>
  <si>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</si>
  <si>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</si>
  <si>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</si>
  <si>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</si>
  <si>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</si>
  <si>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</si>
  <si>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</si>
  <si>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</si>
  <si>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</si>
  <si>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</si>
  <si>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</si>
  <si>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</si>
  <si>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</si>
  <si>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</si>
  <si>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</si>
  <si>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</si>
  <si>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</si>
  <si>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</si>
  <si>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</si>
  <si>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</si>
  <si>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</si>
  <si>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</si>
  <si>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</si>
  <si>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</si>
  <si>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</si>
  <si>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</si>
  <si>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</si>
  <si>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</si>
  <si>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</si>
  <si>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</si>
  <si>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</si>
  <si>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</si>
  <si>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</si>
  <si>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</si>
  <si>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</si>
  <si>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</si>
  <si>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</si>
  <si>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</si>
  <si>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</si>
  <si>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</si>
  <si>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</si>
  <si>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</si>
  <si>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</si>
  <si>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</si>
  <si>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</si>
  <si>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</si>
  <si>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</si>
  <si>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</si>
  <si>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</si>
  <si>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</si>
  <si>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</si>
  <si>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</si>
  <si>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</si>
  <si>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</si>
  <si>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</si>
  <si>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</si>
  <si>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</si>
  <si>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</si>
  <si>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</si>
  <si>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</si>
  <si>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</si>
  <si>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</si>
  <si>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</si>
  <si>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</si>
  <si>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</si>
  <si>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</si>
  <si>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</si>
  <si>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</si>
  <si>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</si>
  <si>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</si>
  <si>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</si>
  <si>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</si>
  <si>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</si>
  <si>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</si>
  <si>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</si>
  <si>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</si>
  <si>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</si>
  <si>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</si>
  <si>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</si>
  <si>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</si>
  <si>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</si>
  <si>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</si>
  <si>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</si>
  <si>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</si>
  <si>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</si>
  <si>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</si>
  <si>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</si>
  <si>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</si>
  <si>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</si>
  <si>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</si>
  <si>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</si>
  <si>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</si>
  <si>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</si>
  <si>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</si>
  <si>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</si>
  <si>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</si>
  <si>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</si>
  <si>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</si>
  <si>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</si>
  <si>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</si>
  <si>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</si>
  <si>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</si>
  <si>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</si>
  <si>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</si>
  <si>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</si>
  <si>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</si>
  <si>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</si>
  <si>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</si>
  <si>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</si>
  <si>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</si>
  <si>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</si>
  <si>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</si>
  <si>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</si>
  <si>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</si>
  <si>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</si>
  <si>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</si>
  <si>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</si>
  <si>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</si>
  <si>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</si>
  <si>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</si>
  <si>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</si>
  <si>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</si>
  <si>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</si>
  <si>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</si>
  <si>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</si>
  <si>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</si>
  <si>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</si>
  <si>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</si>
  <si>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</si>
  <si>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</si>
  <si>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</si>
  <si>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</si>
  <si>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</si>
  <si>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</si>
  <si>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</si>
  <si>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</si>
  <si>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</si>
  <si>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</si>
  <si>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</si>
  <si>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</si>
  <si>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</si>
  <si>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</si>
  <si>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</si>
  <si>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</si>
  <si>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</si>
  <si>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</si>
  <si>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</si>
  <si>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</si>
  <si>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</si>
  <si>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</si>
  <si>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</si>
  <si>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</si>
  <si>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</si>
  <si>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</si>
  <si>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</si>
  <si>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</si>
  <si>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</si>
  <si>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</si>
  <si>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</si>
  <si>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</si>
  <si>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</si>
  <si>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</si>
  <si>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</si>
  <si>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</si>
  <si>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</si>
  <si>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</si>
  <si>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</si>
  <si>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</si>
  <si>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</si>
  <si>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</si>
  <si>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</si>
  <si>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</si>
  <si>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</si>
  <si>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</si>
  <si>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</si>
  <si>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</si>
  <si>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</si>
  <si>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</si>
  <si>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</si>
  <si>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</si>
  <si>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</si>
  <si>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</si>
  <si>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</si>
  <si>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</si>
  <si>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</si>
  <si>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</si>
  <si>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</si>
  <si>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</si>
  <si>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</si>
  <si>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</si>
  <si>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</si>
  <si>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</si>
  <si>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</si>
  <si>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</si>
  <si>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</si>
  <si>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</si>
  <si>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</si>
  <si>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</si>
  <si>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</si>
  <si>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</si>
  <si>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</si>
  <si>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</si>
  <si>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</si>
  <si>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</si>
  <si>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</si>
  <si>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</si>
  <si>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</si>
  <si>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</si>
  <si>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</si>
  <si>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</si>
  <si>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</si>
  <si>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</si>
  <si>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</si>
  <si>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</si>
  <si>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</si>
  <si>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</si>
  <si>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</si>
  <si>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</si>
  <si>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</si>
  <si>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</si>
  <si>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</si>
  <si>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</si>
  <si>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</si>
  <si>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</si>
  <si>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</si>
  <si>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</si>
  <si>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</si>
  <si>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</si>
  <si>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</si>
  <si>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</si>
  <si>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</si>
  <si>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</si>
  <si>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</si>
  <si>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</si>
  <si>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</si>
  <si>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</si>
  <si>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</si>
  <si>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</si>
  <si>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</si>
  <si>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</si>
  <si>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</si>
  <si>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</si>
  <si>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</si>
  <si>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</si>
  <si>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</si>
  <si>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</si>
  <si>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</si>
  <si>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</si>
  <si>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</si>
  <si>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</si>
  <si>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</si>
  <si>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</si>
  <si>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</si>
  <si>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</si>
  <si>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</si>
  <si>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</si>
  <si>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</si>
  <si>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</si>
  <si>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</si>
  <si>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</si>
  <si>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</si>
  <si>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</si>
  <si>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</si>
  <si>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</si>
  <si>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</si>
  <si>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</si>
  <si>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</si>
  <si>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</si>
  <si>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</si>
  <si>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</si>
  <si>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</si>
  <si>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</si>
  <si>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</si>
  <si>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</si>
  <si>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</si>
  <si>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</si>
  <si>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</si>
  <si>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</si>
  <si>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</si>
  <si>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</si>
  <si>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</si>
  <si>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</si>
  <si>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</si>
  <si>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</si>
  <si>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</si>
  <si>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</si>
  <si>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</si>
  <si>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</si>
  <si>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</si>
  <si>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</si>
  <si>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</si>
  <si>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</si>
  <si>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</si>
  <si>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</si>
  <si>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</si>
  <si>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</si>
  <si>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</si>
  <si>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</si>
  <si>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</si>
  <si>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</si>
  <si>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</si>
  <si>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</si>
  <si>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</si>
  <si>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</si>
  <si>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</si>
  <si>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</si>
  <si>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</si>
  <si>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</si>
  <si>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</si>
  <si>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</si>
  <si>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</si>
  <si>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</si>
  <si>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</si>
  <si>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</si>
  <si>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</si>
  <si>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</si>
  <si>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</si>
  <si>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</si>
  <si>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</si>
  <si>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</si>
  <si>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</si>
  <si>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</si>
  <si>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</si>
  <si>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</si>
  <si>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</si>
  <si>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</si>
  <si>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</si>
  <si>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</si>
  <si>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</si>
  <si>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</si>
  <si>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</si>
  <si>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</si>
  <si>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</si>
  <si>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</si>
  <si>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</si>
  <si>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</si>
  <si>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</si>
  <si>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</si>
  <si>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</si>
  <si>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</si>
  <si>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</si>
  <si>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</si>
  <si>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</si>
  <si>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</si>
  <si>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</si>
  <si>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</si>
  <si>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</si>
  <si>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</si>
  <si>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</si>
  <si>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</si>
  <si>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</si>
  <si>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</si>
  <si>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</si>
  <si>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</si>
  <si>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</si>
  <si>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</si>
  <si>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</si>
  <si>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</si>
  <si>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</si>
  <si>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</si>
  <si>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</si>
  <si>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</si>
  <si>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</si>
  <si>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</si>
  <si>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</si>
  <si>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</si>
  <si>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</si>
  <si>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</si>
  <si>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</si>
  <si>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</si>
  <si>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</si>
  <si>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</si>
  <si>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</si>
  <si>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</si>
  <si>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</si>
  <si>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</si>
  <si>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</si>
  <si>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</si>
  <si>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</si>
  <si>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</si>
  <si>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</si>
  <si>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</si>
  <si>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</si>
  <si>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</si>
  <si>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</si>
  <si>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</si>
  <si>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</si>
  <si>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</si>
  <si>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</si>
  <si>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</si>
  <si>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</si>
  <si>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</si>
  <si>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</si>
  <si>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</si>
  <si>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</si>
  <si>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</si>
  <si>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</si>
  <si>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</si>
  <si>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</si>
  <si>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</si>
  <si>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</si>
  <si>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</si>
  <si>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</si>
  <si>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</si>
  <si>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</si>
  <si>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</si>
  <si>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</si>
  <si>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</si>
  <si>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</si>
  <si>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</si>
  <si>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</si>
  <si>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</si>
  <si>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</si>
  <si>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</si>
  <si>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</si>
  <si>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</si>
  <si>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</si>
  <si>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</si>
  <si>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</si>
  <si>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</si>
  <si>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</si>
  <si>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</si>
  <si>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</si>
  <si>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</si>
  <si>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</si>
  <si>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</si>
  <si>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</si>
  <si>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</si>
  <si>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</si>
  <si>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</si>
  <si>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</si>
  <si>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</si>
  <si>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</si>
  <si>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</si>
  <si>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</si>
  <si>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</si>
  <si>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</si>
  <si>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</si>
  <si>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</si>
  <si>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</si>
  <si>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</si>
  <si>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</si>
  <si>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</si>
  <si>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</si>
  <si>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</si>
  <si>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</si>
  <si>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</si>
  <si>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</si>
  <si>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</si>
  <si>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</si>
  <si>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</si>
  <si>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</si>
  <si>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</si>
  <si>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</si>
  <si>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</si>
  <si>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</si>
  <si>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</si>
  <si>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</si>
  <si>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</si>
  <si>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</si>
  <si>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</si>
  <si>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</si>
  <si>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</si>
  <si>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</si>
  <si>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</si>
  <si>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</si>
  <si>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</si>
  <si>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</si>
  <si>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</si>
  <si>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</si>
  <si>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</si>
  <si>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</si>
  <si>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</si>
  <si>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</si>
  <si>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</si>
  <si>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</si>
  <si>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</si>
  <si>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</si>
  <si>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</si>
  <si>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</si>
  <si>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</si>
  <si>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</si>
  <si>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</si>
  <si>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</si>
  <si>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</si>
  <si>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</si>
  <si>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</si>
  <si>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</si>
  <si>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</si>
  <si>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</si>
  <si>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</si>
  <si>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</si>
  <si>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</si>
  <si>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</si>
  <si>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</si>
  <si>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</si>
  <si>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</si>
  <si>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</si>
  <si>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</si>
  <si>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</si>
  <si>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</si>
  <si>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</si>
  <si>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</si>
  <si>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</si>
  <si>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</si>
  <si>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</si>
  <si>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</si>
  <si>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</si>
  <si>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</si>
  <si>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</si>
  <si>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</si>
  <si>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</si>
  <si>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</si>
  <si>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</si>
  <si>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</si>
  <si>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</si>
  <si>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</si>
  <si>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</si>
  <si>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</si>
  <si>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</si>
  <si>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</si>
  <si>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</si>
  <si>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</si>
  <si>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</si>
  <si>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</si>
  <si>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</si>
  <si>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</si>
  <si>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</si>
  <si>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</si>
  <si>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</si>
  <si>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</si>
  <si>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</si>
  <si>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</si>
  <si>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</si>
  <si>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</si>
  <si>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</si>
  <si>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</si>
  <si>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</si>
  <si>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</si>
  <si>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</si>
  <si>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</si>
  <si>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</si>
  <si>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</si>
  <si>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</si>
  <si>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</si>
  <si>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</si>
  <si>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</si>
  <si>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</si>
  <si>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</si>
  <si>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</si>
  <si>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</si>
  <si>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</si>
  <si>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</si>
  <si>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</si>
  <si>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</si>
  <si>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</si>
  <si>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</si>
  <si>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</si>
  <si>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</si>
  <si>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</si>
  <si>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</si>
  <si>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</si>
  <si>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</si>
  <si>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</si>
  <si>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</si>
  <si>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</si>
  <si>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</si>
  <si>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</si>
  <si>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</si>
  <si>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</si>
  <si>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</si>
  <si>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</si>
  <si>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</si>
  <si>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</si>
  <si>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</si>
  <si>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</si>
  <si>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</si>
  <si>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</si>
  <si>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</si>
  <si>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</si>
  <si>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</si>
  <si>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</si>
  <si>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</si>
  <si>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</si>
  <si>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</si>
  <si>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</si>
  <si>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</si>
  <si>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</si>
  <si>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</si>
  <si>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</si>
  <si>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</si>
  <si>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</si>
  <si>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</si>
  <si>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</si>
  <si>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</si>
  <si>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</si>
  <si>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</si>
  <si>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</si>
  <si>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</si>
  <si>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</si>
  <si>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</si>
  <si>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</si>
  <si>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</si>
  <si>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</si>
  <si>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</si>
  <si>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</si>
  <si>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</si>
  <si>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</si>
  <si>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</si>
  <si>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</si>
  <si>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</si>
  <si>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</si>
  <si>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</si>
  <si>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</si>
  <si>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</si>
  <si>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</si>
  <si>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</si>
  <si>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</si>
  <si>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</si>
  <si>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</si>
  <si>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</si>
  <si>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</si>
  <si>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</si>
  <si>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</si>
  <si>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</si>
  <si>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</si>
  <si>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</si>
  <si>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</si>
  <si>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</si>
  <si>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</si>
  <si>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</si>
  <si>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</si>
  <si>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</si>
  <si>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</si>
  <si>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</si>
  <si>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</si>
  <si>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</si>
  <si>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</si>
  <si>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</si>
  <si>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</si>
  <si>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</si>
  <si>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</si>
  <si>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</si>
  <si>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</si>
  <si>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</si>
  <si>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</si>
  <si>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</si>
  <si>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</si>
  <si>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</si>
  <si>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</si>
  <si>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</si>
  <si>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</si>
  <si>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</si>
  <si>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</si>
  <si>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</si>
  <si>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</si>
  <si>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</si>
  <si>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</si>
  <si>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</si>
  <si>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</si>
  <si>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</si>
  <si>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</si>
  <si>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</si>
  <si>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</si>
  <si>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</si>
  <si>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</si>
  <si>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</si>
  <si>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</si>
  <si>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</si>
  <si>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</si>
  <si>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</si>
  <si>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</si>
  <si>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</si>
  <si>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</si>
  <si>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</si>
  <si>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</si>
  <si>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</si>
  <si>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</si>
  <si>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</si>
  <si>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</si>
  <si>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</si>
  <si>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</si>
  <si>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</si>
  <si>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</si>
  <si>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</si>
  <si>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</si>
  <si>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</si>
  <si>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</si>
  <si>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</si>
  <si>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</si>
  <si>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</si>
  <si>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</si>
  <si>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</si>
  <si>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</si>
  <si>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</si>
  <si>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</si>
  <si>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</si>
  <si>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</si>
  <si>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</si>
  <si>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</si>
  <si>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</si>
  <si>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</si>
  <si>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</si>
  <si>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</si>
  <si>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</si>
  <si>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</si>
  <si>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</si>
  <si>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</si>
  <si>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</si>
  <si>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</si>
  <si>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</si>
  <si>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</si>
  <si>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</si>
  <si>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</si>
  <si>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</si>
  <si>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</si>
  <si>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</si>
  <si>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</si>
  <si>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</si>
  <si>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</si>
  <si>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</si>
  <si>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</si>
  <si>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</si>
  <si>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</si>
  <si>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</si>
  <si>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</si>
  <si>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</si>
  <si>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</si>
  <si>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</si>
  <si>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</si>
  <si>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</si>
  <si>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</si>
  <si>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</si>
  <si>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</si>
  <si>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</si>
  <si>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</si>
  <si>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</si>
  <si>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</si>
  <si>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</si>
  <si>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</si>
  <si>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</si>
  <si>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</si>
  <si>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</si>
  <si>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</si>
  <si>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</si>
  <si>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</si>
  <si>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</si>
  <si>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</si>
  <si>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</si>
  <si>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</si>
  <si>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</si>
  <si>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</si>
  <si>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</si>
  <si>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</si>
  <si>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</si>
  <si>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</si>
  <si>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</si>
  <si>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</si>
  <si>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</si>
  <si>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</si>
  <si>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</si>
  <si>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</si>
  <si>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</si>
  <si>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</si>
  <si>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</si>
  <si>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</si>
  <si>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</si>
  <si>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</si>
  <si>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</si>
  <si>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</si>
  <si>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</si>
  <si>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</si>
  <si>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</si>
  <si>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</si>
  <si>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</si>
  <si>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</si>
  <si>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</si>
  <si>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</si>
  <si>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</si>
  <si>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</si>
  <si>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</si>
  <si>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</si>
  <si>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</si>
  <si>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</si>
  <si>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</si>
  <si>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</si>
  <si>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</si>
  <si>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</si>
  <si>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</si>
  <si>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</si>
  <si>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</si>
  <si>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</si>
  <si>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</si>
  <si>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</si>
  <si>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</si>
  <si>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</si>
  <si>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</si>
  <si>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</si>
  <si>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</si>
  <si>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</si>
  <si>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</si>
  <si>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</si>
  <si>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</si>
  <si>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</si>
  <si>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</si>
  <si>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</si>
  <si>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</si>
  <si>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</si>
  <si>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</si>
  <si>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</si>
  <si>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</si>
  <si>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</si>
  <si>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</si>
  <si>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</si>
  <si>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</si>
  <si>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</si>
  <si>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</si>
  <si>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</si>
  <si>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</si>
  <si>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</si>
  <si>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</si>
  <si>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</si>
  <si>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</si>
  <si>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</si>
  <si>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</si>
  <si>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</si>
  <si>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</si>
  <si>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</si>
  <si>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</si>
  <si>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</si>
  <si>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</si>
  <si>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</si>
  <si>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</si>
  <si>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</si>
  <si>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</si>
  <si>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</si>
  <si>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</si>
  <si>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</si>
  <si>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</si>
  <si>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</si>
  <si>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</si>
  <si>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</si>
  <si>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</si>
  <si>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</si>
  <si>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</si>
  <si>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</si>
  <si>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</si>
  <si>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</si>
  <si>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</si>
  <si>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</si>
  <si>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</si>
  <si>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</si>
  <si>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</si>
  <si>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</si>
  <si>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</si>
  <si>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</si>
  <si>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</si>
  <si>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</si>
  <si>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</si>
  <si>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</si>
  <si>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</si>
  <si>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</si>
  <si>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</si>
  <si>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</si>
  <si>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</si>
  <si>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</si>
  <si>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</si>
  <si>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</si>
  <si>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</si>
  <si>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</si>
  <si>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</si>
  <si>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</si>
  <si>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</si>
  <si>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</si>
  <si>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</si>
  <si>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</si>
  <si>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</si>
  <si>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</si>
  <si>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</si>
  <si>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</si>
  <si>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</si>
  <si>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</si>
  <si>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</si>
  <si>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</si>
  <si>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</si>
  <si>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</si>
  <si>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</si>
  <si>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</si>
  <si>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</si>
  <si>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</si>
  <si>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</si>
  <si>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</si>
  <si>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</si>
  <si>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</si>
  <si>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</si>
  <si>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</si>
  <si>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</si>
  <si>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</si>
  <si>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</si>
  <si>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</si>
  <si>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</si>
  <si>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</si>
  <si>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</si>
  <si>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</si>
  <si>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</si>
  <si>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</si>
  <si>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</si>
  <si>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</si>
  <si>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</si>
  <si>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</si>
  <si>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</si>
  <si>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</si>
  <si>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</si>
  <si>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</si>
  <si>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</si>
  <si>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</si>
  <si>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</si>
  <si>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</si>
  <si>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</si>
  <si>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</si>
  <si>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</si>
  <si>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</si>
  <si>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</si>
  <si>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</si>
  <si>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</si>
  <si>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</si>
  <si>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</si>
  <si>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</si>
  <si>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</si>
  <si>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</si>
  <si>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</si>
  <si>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</si>
  <si>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</si>
  <si>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</si>
  <si>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</si>
  <si>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</si>
  <si>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</si>
  <si>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</si>
  <si>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</si>
  <si>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</si>
  <si>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</si>
  <si>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</si>
  <si>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</si>
  <si>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</si>
  <si>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</si>
  <si>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</si>
  <si>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</si>
  <si>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</si>
  <si>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</si>
  <si>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</si>
  <si>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</si>
  <si>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</si>
  <si>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</si>
  <si>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</si>
  <si>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</si>
  <si>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</si>
  <si>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</si>
  <si>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</si>
  <si>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</si>
  <si>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</si>
  <si>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</si>
  <si>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</si>
  <si>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</si>
  <si>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</si>
  <si>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</si>
  <si>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</si>
  <si>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</si>
  <si>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</si>
  <si>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</si>
  <si>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</si>
  <si>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</si>
  <si>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</si>
  <si>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</si>
  <si>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</si>
  <si>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</si>
  <si>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</si>
  <si>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</si>
  <si>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</si>
  <si>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</si>
  <si>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</si>
  <si>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</si>
  <si>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</si>
  <si>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</si>
  <si>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</si>
  <si>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</si>
  <si>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</si>
  <si>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</si>
  <si>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</si>
  <si>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</si>
  <si>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</si>
  <si>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</si>
  <si>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</si>
  <si>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</si>
  <si>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</si>
  <si>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</si>
  <si>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</si>
  <si>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</si>
  <si>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</si>
  <si>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</si>
  <si>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</si>
  <si>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</si>
  <si>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</si>
  <si>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</si>
  <si>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</si>
  <si>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</si>
  <si>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</si>
  <si>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</si>
  <si>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</si>
  <si>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</si>
  <si>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</si>
  <si>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</si>
  <si>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</si>
  <si>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</si>
  <si>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</si>
  <si>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</si>
  <si>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</si>
  <si>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</si>
  <si>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</si>
  <si>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</si>
  <si>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</si>
  <si>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</si>
  <si>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</si>
  <si>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</si>
  <si>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</si>
  <si>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</si>
  <si>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</si>
  <si>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</si>
  <si>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</si>
  <si>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</si>
  <si>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</si>
  <si>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</si>
  <si>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</si>
  <si>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</si>
  <si>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</si>
  <si>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</si>
  <si>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</si>
  <si>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</si>
  <si>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</si>
  <si>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</si>
  <si>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</si>
  <si>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</si>
  <si>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</si>
  <si>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</si>
  <si>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</si>
  <si>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</si>
  <si>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</si>
  <si>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</si>
  <si>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</si>
  <si>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</si>
  <si>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</si>
  <si>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</si>
  <si>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</si>
  <si>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</si>
  <si>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</si>
  <si>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</si>
  <si>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</si>
  <si>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</si>
  <si>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</si>
  <si>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</si>
  <si>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</si>
  <si>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</si>
  <si>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</si>
  <si>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</si>
  <si>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</si>
  <si>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</si>
  <si>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</si>
  <si>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</si>
  <si>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</si>
  <si>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</si>
  <si>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</si>
  <si>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</si>
  <si>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</si>
  <si>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</si>
  <si>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</si>
  <si>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</si>
  <si>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</si>
  <si>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</si>
  <si>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</si>
  <si>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</si>
  <si>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</si>
  <si>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</si>
  <si>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</si>
  <si>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</si>
  <si>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</si>
  <si>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</si>
  <si>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</si>
  <si>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</si>
  <si>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</si>
  <si>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</si>
  <si>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</si>
  <si>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</si>
  <si>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</si>
  <si>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</si>
  <si>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</si>
  <si>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</si>
  <si>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</si>
  <si>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</si>
  <si>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</si>
  <si>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</si>
  <si>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</si>
  <si>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</si>
  <si>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</si>
  <si>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</si>
  <si>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</si>
  <si>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</si>
  <si>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</si>
  <si>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</si>
  <si>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</si>
  <si>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</si>
  <si>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</si>
  <si>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</si>
  <si>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</si>
  <si>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</si>
  <si>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</si>
  <si>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</si>
  <si>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</si>
  <si>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</si>
  <si>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</si>
  <si>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</si>
  <si>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</si>
  <si>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</si>
  <si>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</si>
  <si>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</si>
  <si>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</si>
  <si>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</si>
  <si>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</si>
  <si>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</si>
  <si>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</si>
  <si>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</si>
  <si>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</si>
  <si>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</si>
  <si>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</si>
  <si>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</si>
  <si>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</si>
  <si>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</si>
  <si>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</si>
  <si>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</si>
  <si>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</si>
  <si>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</si>
  <si>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</si>
  <si>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</si>
  <si>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</si>
  <si>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</si>
  <si>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</si>
  <si>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</si>
  <si>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</si>
  <si>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</si>
  <si>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</si>
  <si>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</si>
  <si>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</si>
  <si>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</si>
  <si>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</si>
  <si>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</si>
  <si>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</si>
  <si>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</si>
  <si>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</si>
  <si>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</si>
  <si>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</si>
  <si>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</si>
  <si>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</si>
  <si>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</si>
  <si>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</si>
  <si>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</si>
  <si>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</si>
  <si>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</si>
  <si>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</si>
  <si>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</si>
  <si>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</si>
  <si>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</si>
  <si>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</si>
  <si>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</si>
  <si>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</si>
  <si>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</si>
  <si>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</si>
  <si>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</si>
  <si>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</si>
  <si>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</si>
  <si>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</si>
  <si>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</si>
  <si>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</si>
  <si>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</si>
  <si>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</si>
  <si>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</si>
  <si>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</si>
  <si>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</si>
  <si>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</si>
  <si>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</si>
  <si>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</si>
  <si>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</si>
  <si>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</si>
  <si>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</si>
  <si>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</si>
  <si>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</si>
  <si>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</si>
  <si>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</si>
  <si>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</si>
  <si>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</si>
  <si>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</si>
  <si>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</si>
  <si>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</si>
  <si>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</si>
  <si>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</si>
  <si>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</si>
  <si>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</si>
  <si>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</si>
  <si>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</si>
  <si>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</si>
  <si>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</si>
  <si>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</si>
  <si>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</si>
  <si>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</si>
  <si>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</si>
  <si>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</si>
  <si>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</si>
  <si>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</si>
  <si>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</si>
  <si>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</si>
  <si>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</si>
  <si>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</si>
  <si>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</si>
  <si>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</si>
  <si>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</si>
  <si>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</si>
  <si>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</si>
  <si>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</si>
  <si>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</si>
  <si>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</si>
  <si>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</si>
  <si>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</si>
  <si>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</si>
  <si>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</si>
  <si>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</si>
  <si>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</si>
  <si>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</si>
  <si>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</si>
  <si>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</si>
  <si>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</si>
  <si>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</si>
  <si>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</si>
  <si>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</si>
  <si>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</si>
  <si>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</si>
  <si>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</si>
  <si>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</si>
  <si>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</si>
  <si>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</si>
  <si>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</si>
  <si>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</si>
  <si>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</si>
  <si>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</si>
  <si>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</si>
  <si>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</si>
  <si>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</si>
  <si>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</si>
  <si>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</si>
  <si>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</si>
  <si>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</si>
  <si>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</si>
  <si>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</si>
  <si>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</si>
  <si>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</si>
  <si>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</si>
  <si>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</si>
  <si>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</si>
  <si>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</si>
  <si>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</si>
  <si>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</si>
  <si>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</si>
  <si>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</si>
  <si>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</si>
  <si>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</si>
  <si>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</si>
  <si>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</si>
  <si>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</si>
  <si>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</si>
  <si>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</si>
  <si>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</si>
  <si>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</si>
  <si>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</si>
  <si>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</si>
  <si>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</si>
  <si>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</si>
  <si>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</si>
  <si>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</si>
  <si>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</si>
  <si>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</si>
  <si>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</si>
  <si>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</si>
  <si>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</si>
  <si>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</si>
  <si>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</si>
  <si>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</si>
  <si>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</si>
  <si>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</si>
  <si>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</si>
  <si>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</si>
  <si>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</si>
  <si>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</si>
  <si>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</si>
  <si>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</si>
  <si>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</si>
  <si>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</si>
  <si>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</si>
  <si>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</si>
  <si>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</si>
  <si>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</si>
  <si>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</si>
  <si>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</si>
  <si>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</si>
  <si>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</si>
  <si>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</si>
  <si>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</si>
  <si>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</si>
  <si>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</si>
  <si>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</si>
  <si>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</si>
  <si>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</si>
  <si>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</si>
  <si>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</si>
  <si>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</si>
  <si>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</si>
  <si>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</si>
  <si>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</si>
  <si>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</si>
  <si>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</si>
  <si>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</si>
  <si>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</si>
  <si>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</si>
  <si>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</si>
  <si>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</si>
  <si>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</si>
  <si>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</si>
  <si>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</si>
  <si>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</si>
  <si>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</si>
  <si>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</si>
  <si>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</si>
  <si>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</si>
  <si>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</si>
  <si>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</si>
  <si>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</si>
  <si>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</si>
  <si>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</si>
  <si>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</si>
  <si>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</si>
  <si>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</si>
  <si>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</si>
  <si>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</si>
  <si>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</si>
  <si>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</si>
  <si>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</si>
  <si>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</si>
  <si>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</si>
  <si>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</si>
  <si>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</si>
  <si>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</si>
  <si>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</si>
  <si>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</si>
  <si>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</si>
  <si>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</si>
  <si>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</si>
  <si>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</si>
  <si>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</si>
  <si>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</si>
  <si>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</si>
  <si>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</si>
  <si>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</si>
  <si>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</si>
  <si>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</si>
  <si>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</si>
  <si>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</si>
  <si>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</si>
  <si>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</si>
  <si>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</si>
  <si>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</si>
  <si>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</si>
  <si>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</si>
  <si>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</si>
  <si>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</si>
  <si>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</si>
  <si>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</si>
  <si>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</si>
  <si>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</si>
  <si>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</si>
  <si>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</si>
  <si>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</si>
  <si>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</si>
  <si>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</si>
  <si>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</si>
  <si>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</si>
  <si>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</si>
  <si>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</si>
  <si>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</si>
  <si>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</si>
  <si>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</si>
  <si>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</si>
  <si>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</si>
  <si>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</si>
  <si>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</si>
  <si>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</si>
  <si>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</si>
  <si>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</si>
  <si>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</si>
  <si>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</si>
  <si>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</si>
  <si>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</si>
  <si>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</si>
  <si>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</si>
  <si>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</si>
  <si>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</si>
  <si>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</si>
  <si>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</si>
  <si>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</si>
  <si>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</si>
  <si>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</si>
  <si>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</si>
  <si>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</si>
  <si>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</si>
  <si>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</si>
  <si>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</si>
  <si>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</si>
  <si>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</si>
  <si>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</si>
  <si>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</si>
  <si>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</si>
  <si>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</si>
  <si>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</si>
  <si>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</si>
  <si>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</si>
  <si>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</si>
  <si>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</si>
  <si>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</si>
  <si>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</si>
  <si>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</si>
  <si>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</si>
  <si>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</si>
  <si>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</si>
  <si>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</si>
  <si>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</si>
  <si>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</si>
  <si>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</si>
  <si>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</si>
  <si>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</si>
  <si>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</si>
  <si>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</si>
  <si>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</si>
  <si>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</si>
  <si>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</si>
  <si>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</si>
  <si>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</si>
  <si>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</si>
  <si>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</si>
  <si>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</si>
  <si>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</si>
  <si>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</si>
  <si>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</si>
  <si>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</si>
  <si>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</si>
  <si>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</si>
  <si>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</si>
  <si>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</si>
  <si>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</si>
  <si>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</si>
  <si>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</si>
  <si>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</si>
  <si>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</si>
  <si>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</si>
  <si>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</si>
  <si>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</si>
  <si>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</si>
  <si>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</si>
  <si>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</si>
  <si>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</si>
  <si>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</si>
  <si>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</si>
  <si>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</si>
  <si>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</si>
  <si>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</si>
  <si>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</si>
  <si>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</si>
  <si>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</si>
  <si>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</si>
  <si>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</si>
  <si>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</si>
  <si>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</si>
  <si>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</si>
  <si>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</si>
  <si>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</si>
  <si>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</si>
  <si>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</si>
  <si>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</si>
  <si>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</si>
  <si>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</si>
  <si>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</si>
  <si>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</si>
  <si>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</si>
  <si>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</si>
  <si>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</si>
  <si>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</si>
  <si>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</si>
  <si>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</si>
  <si>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</si>
  <si>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</si>
  <si>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</si>
  <si>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</si>
  <si>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</si>
  <si>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</si>
  <si>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</si>
  <si>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</si>
  <si>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</si>
  <si>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</si>
  <si>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</si>
  <si>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</si>
  <si>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</si>
  <si>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</si>
  <si>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</si>
  <si>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</si>
  <si>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</si>
  <si>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</si>
  <si>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</si>
  <si>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</si>
  <si>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</si>
  <si>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</si>
  <si>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</si>
  <si>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</si>
  <si>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</si>
  <si>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</si>
  <si>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</si>
  <si>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</si>
  <si>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</si>
  <si>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</si>
  <si>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</si>
  <si>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</si>
  <si>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</si>
  <si>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</si>
  <si>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</si>
  <si>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</si>
  <si>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</si>
  <si>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</si>
  <si>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</si>
  <si>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</si>
  <si>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</si>
  <si>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</si>
  <si>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</si>
  <si>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</si>
  <si>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</si>
  <si>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</si>
  <si>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</si>
  <si>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</si>
  <si>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</si>
  <si>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</si>
  <si>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</si>
  <si>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</si>
  <si>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</si>
  <si>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</si>
  <si>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</si>
  <si>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</si>
  <si>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</si>
  <si>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</si>
  <si>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</si>
  <si>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</si>
  <si>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</si>
  <si>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</si>
  <si>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</si>
  <si>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</si>
  <si>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</si>
  <si>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</si>
  <si>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</si>
  <si>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</si>
  <si>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</si>
  <si>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</si>
  <si>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</si>
  <si>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</si>
  <si>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</si>
  <si>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</si>
  <si>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</si>
  <si>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</si>
  <si>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</si>
  <si>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</si>
  <si>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</si>
  <si>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</si>
  <si>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</si>
  <si>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</si>
  <si>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</si>
  <si>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</si>
  <si>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</si>
  <si>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</si>
  <si>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</si>
  <si>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</si>
  <si>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</si>
  <si>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</si>
  <si>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</si>
  <si>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</si>
  <si>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</si>
  <si>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</si>
  <si>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</si>
  <si>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</si>
  <si>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</si>
  <si>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</si>
  <si>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</si>
  <si>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</si>
  <si>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</si>
  <si>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</si>
  <si>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</si>
  <si>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</si>
  <si>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</si>
  <si>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</si>
  <si>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</si>
  <si>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</si>
  <si>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</si>
  <si>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</si>
  <si>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</si>
  <si>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</si>
  <si>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</si>
  <si>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</si>
  <si>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</si>
  <si>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</si>
  <si>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</si>
  <si>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</si>
  <si>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</si>
  <si>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</si>
  <si>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</si>
  <si>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</si>
  <si>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</si>
  <si>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</si>
  <si>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</si>
  <si>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</si>
  <si>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</si>
  <si>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</si>
  <si>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</si>
  <si>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</si>
  <si>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</si>
  <si>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</si>
  <si>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</si>
  <si>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</si>
  <si>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</si>
  <si>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</si>
  <si>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</si>
  <si>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</si>
  <si>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</si>
  <si>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</si>
  <si>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</si>
  <si>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</si>
  <si>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</si>
  <si>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</si>
  <si>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</si>
  <si>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</si>
  <si>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</si>
  <si>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</si>
  <si>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</si>
  <si>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</si>
  <si>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</si>
  <si>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</si>
  <si>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</si>
  <si>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</si>
  <si>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</si>
  <si>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</si>
  <si>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</si>
  <si>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</si>
  <si>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</si>
  <si>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</si>
  <si>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</si>
  <si>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</si>
  <si>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</si>
  <si>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</si>
  <si>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</si>
  <si>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</si>
  <si>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</si>
  <si>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</si>
  <si>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</si>
  <si>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</si>
  <si>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</si>
  <si>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</si>
  <si>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</si>
  <si>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</si>
  <si>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</si>
  <si>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</si>
  <si>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</si>
  <si>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</si>
  <si>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</si>
  <si>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</si>
  <si>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</si>
  <si>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</si>
  <si>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</si>
  <si>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</si>
  <si>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</si>
  <si>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</si>
  <si>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</si>
  <si>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</si>
  <si>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</si>
  <si>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</si>
  <si>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</si>
  <si>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</si>
  <si>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</si>
  <si>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</si>
  <si>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</si>
  <si>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</si>
  <si>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</si>
  <si>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</si>
  <si>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</si>
  <si>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</si>
  <si>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</si>
  <si>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</si>
  <si>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</si>
  <si>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</si>
  <si>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</si>
  <si>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</si>
  <si>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</si>
  <si>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</si>
  <si>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</si>
  <si>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</si>
  <si>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</si>
  <si>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</si>
  <si>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</si>
  <si>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</si>
  <si>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</si>
  <si>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</si>
  <si>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</si>
  <si>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</si>
  <si>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</si>
  <si>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</si>
  <si>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</si>
  <si>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</si>
  <si>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</si>
  <si>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</si>
  <si>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</si>
  <si>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</si>
  <si>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</si>
  <si>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</si>
  <si>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</si>
  <si>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</si>
  <si>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</si>
  <si>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</si>
  <si>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</si>
  <si>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</si>
  <si>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</si>
  <si>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</si>
  <si>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</si>
  <si>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</si>
  <si>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</si>
  <si>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</si>
  <si>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</si>
  <si>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</si>
  <si>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</si>
  <si>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</si>
  <si>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</si>
  <si>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</si>
  <si>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</si>
  <si>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</si>
  <si>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</si>
  <si>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</si>
  <si>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</si>
  <si>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</si>
  <si>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</si>
  <si>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</si>
  <si>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</si>
  <si>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</si>
  <si>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</si>
  <si>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</si>
  <si>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</si>
  <si>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</si>
  <si>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</si>
  <si>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</si>
  <si>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</si>
  <si>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</si>
  <si>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</si>
  <si>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</si>
  <si>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</si>
  <si>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</si>
  <si>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</si>
  <si>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</si>
  <si>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</si>
  <si>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</si>
  <si>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</si>
  <si>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</si>
  <si>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</si>
  <si>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</si>
  <si>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</si>
  <si>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</si>
  <si>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</si>
  <si>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</si>
  <si>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</si>
  <si>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</si>
  <si>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</si>
  <si>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</si>
  <si>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</si>
  <si>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</si>
  <si>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</si>
  <si>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</si>
  <si>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</si>
  <si>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</si>
  <si>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</si>
  <si>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</si>
  <si>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</si>
  <si>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</si>
  <si>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</si>
  <si>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</si>
  <si>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</si>
  <si>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</si>
  <si>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</si>
  <si>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</si>
  <si>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</si>
  <si>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</si>
  <si>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</si>
  <si>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</si>
  <si>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</si>
  <si>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</si>
  <si>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</si>
  <si>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</si>
  <si>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</si>
  <si>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</si>
  <si>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</si>
  <si>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</si>
  <si>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</si>
  <si>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</si>
  <si>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</si>
  <si>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</si>
  <si>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</si>
  <si>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</si>
  <si>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</si>
  <si>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</si>
  <si>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</si>
  <si>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</si>
  <si>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</si>
  <si>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</si>
  <si>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</si>
  <si>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</si>
  <si>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</si>
  <si>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</si>
  <si>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</si>
  <si>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</si>
  <si>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</si>
  <si>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</si>
  <si>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</si>
  <si>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</si>
  <si>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</si>
  <si>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</si>
  <si>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</si>
  <si>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</si>
  <si>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</si>
  <si>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</si>
  <si>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</si>
  <si>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</si>
  <si>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</si>
  <si>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</si>
  <si>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</si>
  <si>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</si>
  <si>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</si>
  <si>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</si>
  <si>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</si>
  <si>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</si>
  <si>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</si>
  <si>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</si>
  <si>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</si>
  <si>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</si>
  <si>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</si>
  <si>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</si>
  <si>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</si>
  <si>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</si>
  <si>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</si>
  <si>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</si>
  <si>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</si>
  <si>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</si>
  <si>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</si>
  <si>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</si>
  <si>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</si>
  <si>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</si>
  <si>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</si>
  <si>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</si>
  <si>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</si>
  <si>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</si>
  <si>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</si>
  <si>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</si>
  <si>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</si>
  <si>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</si>
  <si>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</si>
  <si>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</si>
  <si>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</si>
  <si>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</si>
  <si>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</si>
  <si>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</si>
  <si>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</si>
  <si>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</si>
  <si>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</si>
  <si>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</si>
  <si>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</si>
  <si>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</si>
  <si>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</si>
  <si>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</si>
  <si>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</si>
  <si>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</si>
  <si>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</si>
  <si>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</si>
  <si>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</si>
  <si>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</si>
  <si>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</si>
  <si>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</si>
  <si>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</si>
  <si>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</si>
  <si>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</si>
  <si>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</si>
  <si>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</si>
  <si>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</si>
  <si>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</si>
  <si>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</si>
  <si>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</si>
  <si>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</si>
  <si>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</si>
  <si>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</si>
  <si>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</si>
  <si>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</si>
  <si>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</si>
  <si>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</si>
  <si>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</si>
  <si>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</si>
  <si>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</si>
  <si>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</si>
  <si>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</si>
  <si>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</si>
  <si>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</si>
  <si>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</si>
  <si>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</si>
  <si>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</si>
  <si>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</si>
  <si>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</si>
  <si>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</si>
  <si>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</si>
  <si>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</si>
  <si>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</si>
  <si>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</si>
  <si>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</si>
  <si>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</si>
  <si>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</si>
  <si>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</si>
  <si>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</si>
  <si>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</si>
  <si>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</si>
  <si>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</si>
  <si>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</si>
  <si>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</si>
  <si>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</si>
  <si>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</si>
  <si>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</si>
  <si>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</si>
  <si>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</si>
  <si>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</si>
  <si>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</si>
  <si>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</si>
  <si>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</si>
  <si>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</si>
  <si>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</si>
  <si>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</si>
  <si>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</si>
  <si>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</si>
  <si>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</si>
  <si>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</si>
  <si>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</si>
  <si>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</si>
  <si>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</si>
  <si>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</si>
  <si>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</si>
  <si>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</si>
  <si>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</si>
  <si>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</si>
  <si>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</si>
  <si>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</si>
  <si>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</si>
  <si>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</si>
  <si>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</si>
  <si>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</si>
  <si>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</si>
  <si>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</si>
  <si>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</si>
  <si>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</si>
  <si>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</si>
  <si>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</si>
  <si>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</si>
  <si>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</si>
  <si>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</si>
  <si>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</si>
  <si>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</si>
  <si>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</si>
  <si>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</si>
  <si>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</si>
  <si>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</si>
  <si>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</si>
  <si>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</si>
  <si>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</si>
  <si>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</si>
  <si>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</si>
  <si>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</si>
  <si>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</si>
  <si>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</si>
  <si>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</si>
  <si>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</si>
  <si>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</si>
  <si>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</si>
  <si>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</si>
  <si>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</si>
  <si>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</si>
  <si>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</si>
  <si>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</si>
  <si>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</si>
  <si>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</si>
  <si>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</si>
  <si>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</si>
  <si>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</si>
  <si>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</si>
  <si>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</si>
  <si>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</si>
  <si>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</si>
  <si>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</si>
  <si>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</si>
  <si>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</si>
  <si>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</si>
  <si>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</si>
  <si>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</si>
  <si>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</si>
  <si>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</si>
  <si>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</si>
  <si>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</si>
  <si>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</si>
  <si>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</si>
  <si>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</si>
  <si>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</si>
  <si>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</si>
  <si>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</si>
  <si>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</si>
  <si>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</si>
  <si>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</si>
  <si>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</si>
  <si>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</si>
  <si>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</si>
  <si>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</si>
  <si>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</si>
  <si>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</si>
  <si>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</si>
  <si>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</si>
  <si>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</si>
  <si>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</si>
  <si>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</si>
  <si>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</si>
  <si>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</si>
  <si>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</si>
  <si>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</si>
  <si>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</si>
  <si>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</si>
  <si>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</si>
  <si>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</si>
  <si>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</si>
  <si>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</si>
  <si>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</si>
  <si>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</si>
  <si>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</si>
  <si>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</si>
  <si>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</si>
  <si>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</si>
  <si>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</si>
  <si>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</si>
  <si>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</si>
  <si>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</si>
  <si>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</si>
  <si>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</si>
  <si>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</si>
  <si>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</si>
  <si>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</si>
  <si>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</si>
  <si>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</si>
  <si>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</si>
  <si>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</si>
  <si>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</si>
  <si>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</si>
  <si>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</si>
  <si>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</si>
  <si>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</si>
  <si>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</si>
  <si>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</si>
  <si>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</si>
  <si>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</si>
  <si>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</si>
  <si>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</si>
  <si>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</si>
  <si>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</si>
  <si>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</si>
  <si>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</si>
  <si>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</si>
  <si>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</si>
  <si>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</si>
  <si>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</si>
  <si>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</si>
  <si>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</si>
  <si>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</si>
  <si>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</si>
  <si>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</si>
  <si>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</si>
  <si>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</si>
  <si>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</si>
  <si>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</si>
  <si>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</si>
  <si>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</si>
  <si>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</si>
  <si>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</si>
  <si>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</si>
  <si>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</si>
  <si>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</si>
  <si>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</si>
  <si>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</si>
  <si>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</si>
  <si>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</si>
  <si>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</si>
  <si>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</si>
  <si>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</si>
  <si>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</si>
  <si>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</si>
  <si>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</si>
  <si>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</si>
  <si>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</si>
  <si>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</si>
  <si>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</si>
  <si>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</si>
  <si>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</si>
  <si>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</si>
  <si>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</si>
  <si>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</si>
  <si>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</si>
  <si>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</si>
  <si>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</si>
  <si>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</si>
  <si>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</si>
  <si>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</si>
  <si>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</si>
  <si>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</si>
  <si>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</si>
  <si>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</si>
  <si>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</si>
  <si>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</si>
  <si>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</si>
  <si>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</si>
  <si>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</si>
  <si>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</si>
  <si>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</si>
  <si>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</si>
  <si>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</si>
  <si>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</si>
  <si>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</si>
  <si>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</si>
  <si>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</si>
  <si>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</si>
  <si>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</si>
  <si>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</si>
  <si>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</si>
  <si>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</si>
  <si>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</si>
  <si>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</si>
  <si>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</si>
  <si>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</si>
  <si>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</si>
  <si>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</si>
  <si>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</si>
  <si>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</si>
  <si>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</si>
  <si>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</si>
  <si>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</si>
  <si>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</si>
  <si>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</si>
  <si>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</si>
  <si>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</si>
  <si>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</si>
  <si>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</si>
  <si>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</si>
  <si>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</si>
  <si>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</si>
  <si>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</si>
  <si>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</si>
  <si>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</si>
  <si>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</si>
  <si>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</si>
  <si>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</si>
  <si>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</si>
  <si>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</si>
  <si>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</si>
  <si>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</si>
  <si>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</si>
  <si>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</si>
  <si>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</si>
  <si>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</si>
  <si>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</si>
  <si>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</si>
  <si>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</si>
  <si>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</si>
  <si>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</si>
  <si>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</si>
  <si>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</si>
  <si>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</si>
  <si>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</si>
  <si>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</si>
  <si>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</si>
  <si>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</si>
  <si>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</si>
  <si>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</si>
  <si>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</si>
  <si>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</si>
  <si>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</si>
  <si>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</si>
  <si>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</si>
  <si>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</si>
  <si>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</si>
  <si>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</si>
  <si>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</si>
  <si>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</si>
  <si>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</si>
  <si>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</si>
  <si>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</si>
  <si>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</si>
  <si>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</si>
  <si>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</si>
  <si>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</si>
  <si>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</si>
  <si>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</si>
  <si>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</si>
  <si>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</si>
  <si>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</si>
  <si>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</si>
  <si>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</si>
  <si>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</si>
  <si>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</si>
  <si>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</si>
  <si>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</si>
  <si>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</si>
  <si>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</si>
  <si>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</si>
  <si>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</si>
  <si>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</si>
  <si>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</si>
  <si>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</si>
  <si>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</si>
  <si>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</si>
  <si>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</si>
  <si>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</si>
  <si>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</si>
  <si>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</si>
  <si>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</si>
  <si>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</si>
  <si>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</si>
  <si>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</si>
  <si>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</si>
  <si>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</si>
  <si>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</si>
  <si>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</si>
  <si>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</si>
  <si>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</si>
  <si>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</si>
  <si>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</si>
  <si>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</si>
  <si>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</si>
  <si>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</si>
  <si>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</si>
  <si>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</si>
  <si>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</si>
  <si>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</si>
  <si>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</si>
  <si>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</si>
  <si>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</si>
  <si>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</si>
  <si>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</si>
  <si>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</si>
  <si>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</si>
  <si>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</si>
  <si>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</si>
  <si>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</si>
  <si>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</si>
  <si>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</si>
  <si>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</si>
  <si>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</si>
  <si>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</si>
  <si>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</si>
  <si>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</si>
  <si>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</si>
  <si>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</si>
  <si>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</si>
  <si>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</si>
  <si>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</si>
  <si>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</si>
  <si>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</si>
  <si>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</si>
  <si>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</si>
  <si>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</si>
  <si>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</si>
  <si>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</si>
  <si>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</si>
  <si>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</si>
  <si>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</si>
  <si>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</si>
  <si>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</si>
  <si>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</si>
  <si>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</si>
  <si>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</si>
  <si>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</si>
  <si>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</si>
  <si>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</si>
  <si>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</si>
  <si>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</si>
  <si>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</si>
  <si>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</si>
  <si>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</si>
  <si>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</si>
  <si>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</si>
  <si>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</si>
  <si>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</si>
  <si>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</si>
  <si>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</si>
  <si>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</si>
  <si>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</si>
  <si>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</si>
  <si>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</si>
  <si>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</si>
  <si>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</si>
  <si>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</si>
  <si>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</si>
  <si>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</si>
  <si>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</si>
  <si>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</si>
  <si>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</si>
  <si>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</si>
  <si>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</si>
  <si>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</si>
  <si>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</si>
  <si>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</si>
  <si>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</si>
  <si>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</si>
  <si>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</si>
  <si>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</si>
  <si>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</si>
  <si>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</si>
  <si>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</si>
  <si>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</si>
  <si>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</si>
  <si>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</si>
  <si>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</si>
  <si>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</si>
  <si>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</si>
  <si>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</si>
  <si>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</si>
  <si>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</si>
  <si>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</si>
  <si>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</si>
  <si>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</si>
  <si>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</si>
  <si>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</si>
  <si>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</si>
  <si>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</si>
  <si>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</si>
  <si>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</si>
  <si>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</si>
  <si>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</si>
  <si>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</si>
  <si>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</si>
  <si>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</si>
  <si>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</si>
  <si>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</si>
  <si>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</si>
  <si>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</si>
  <si>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</si>
  <si>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</si>
  <si>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</si>
  <si>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</si>
  <si>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</si>
  <si>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</si>
  <si>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</si>
  <si>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</si>
  <si>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</si>
  <si>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</si>
  <si>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</si>
  <si>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</si>
  <si>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</si>
  <si>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</si>
  <si>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</si>
  <si>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</si>
  <si>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</si>
  <si>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</si>
  <si>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</si>
  <si>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</si>
  <si>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</si>
  <si>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</si>
  <si>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</si>
  <si>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</si>
  <si>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</si>
  <si>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</si>
  <si>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</si>
  <si>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</si>
  <si>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</si>
  <si>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</si>
  <si>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</si>
  <si>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</si>
  <si>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</si>
  <si>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</si>
  <si>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</si>
  <si>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</si>
  <si>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</si>
  <si>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</si>
  <si>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</si>
  <si>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</si>
  <si>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</si>
  <si>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</si>
  <si>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</si>
  <si>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</si>
  <si>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</si>
  <si>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</si>
  <si>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</si>
  <si>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</si>
  <si>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</si>
  <si>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</si>
  <si>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</si>
  <si>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</si>
  <si>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</si>
  <si>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</si>
  <si>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</si>
  <si>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</si>
  <si>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</si>
  <si>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</si>
  <si>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</si>
  <si>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</si>
  <si>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</si>
  <si>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</si>
  <si>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</si>
  <si>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</si>
  <si>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</si>
  <si>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</si>
  <si>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</si>
  <si>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</si>
  <si>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</si>
  <si>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</si>
  <si>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</si>
  <si>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</si>
  <si>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</si>
  <si>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</si>
  <si>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</si>
  <si>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</si>
  <si>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</si>
  <si>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</si>
  <si>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</si>
  <si>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</si>
  <si>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</si>
  <si>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</si>
  <si>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</si>
  <si>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</si>
  <si>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</si>
  <si>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</si>
  <si>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</si>
  <si>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</si>
  <si>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</si>
  <si>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</si>
  <si>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</si>
  <si>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</si>
  <si>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</si>
  <si>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</si>
  <si>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</si>
  <si>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</si>
  <si>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</si>
  <si>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</si>
  <si>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</si>
  <si>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</si>
  <si>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</si>
  <si>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</si>
  <si>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</si>
  <si>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</si>
  <si>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</si>
  <si>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</si>
  <si>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</si>
  <si>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</si>
  <si>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</si>
  <si>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</si>
  <si>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</si>
  <si>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</si>
  <si>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</si>
  <si>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</si>
  <si>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</si>
  <si>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</si>
  <si>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</si>
  <si>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</si>
  <si>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</si>
  <si>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</si>
  <si>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</si>
  <si>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</si>
  <si>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</si>
  <si>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</si>
  <si>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</si>
  <si>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</si>
  <si>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</si>
  <si>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</si>
  <si>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</si>
  <si>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</si>
  <si>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</si>
  <si>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</si>
  <si>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</si>
  <si>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</si>
  <si>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</si>
  <si>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</si>
  <si>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</si>
  <si>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</si>
  <si>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</si>
  <si>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</si>
  <si>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</si>
  <si>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</si>
  <si>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</si>
  <si>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</si>
  <si>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</si>
  <si>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</si>
  <si>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</si>
  <si>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</si>
  <si>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</si>
  <si>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</si>
  <si>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</si>
  <si>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</si>
  <si>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</si>
  <si>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</si>
  <si>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</si>
  <si>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</si>
  <si>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</si>
  <si>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</si>
  <si>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</si>
  <si>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</si>
  <si>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</si>
  <si>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</si>
  <si>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</si>
  <si>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</si>
  <si>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</si>
  <si>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</si>
  <si>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</si>
  <si>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</si>
  <si>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</si>
  <si>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</si>
  <si>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</si>
  <si>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</si>
  <si>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</si>
  <si>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</si>
  <si>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</si>
  <si>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</si>
  <si>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</si>
  <si>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</si>
  <si>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</si>
  <si>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</si>
  <si>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</si>
  <si>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</si>
  <si>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</si>
  <si>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</si>
  <si>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</si>
  <si>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</si>
  <si>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</si>
  <si>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</si>
  <si>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</si>
  <si>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</si>
  <si>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</si>
  <si>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</si>
  <si>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</si>
  <si>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</si>
  <si>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</si>
  <si>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</si>
  <si>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</si>
  <si>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</si>
  <si>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</si>
  <si>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</si>
  <si>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</si>
  <si>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</si>
  <si>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</si>
  <si>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</si>
  <si>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</si>
  <si>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</si>
  <si>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</si>
  <si>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</si>
  <si>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</si>
  <si>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</si>
  <si>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</si>
  <si>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</si>
  <si>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</si>
  <si>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</si>
  <si>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</si>
  <si>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</si>
  <si>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</si>
  <si>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</si>
  <si>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</si>
  <si>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</si>
  <si>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</si>
  <si>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</si>
  <si>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</si>
  <si>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</si>
  <si>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</si>
  <si>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</si>
  <si>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</si>
  <si>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</si>
  <si>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</si>
  <si>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</si>
  <si>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</si>
  <si>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</si>
  <si>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</si>
  <si>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</si>
  <si>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</si>
  <si>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</si>
  <si>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</si>
  <si>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</si>
  <si>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</si>
  <si>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</si>
  <si>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</si>
  <si>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</si>
  <si>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</si>
  <si>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</si>
  <si>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</si>
  <si>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</si>
  <si>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</si>
  <si>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</si>
  <si>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</si>
  <si>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</si>
  <si>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</si>
  <si>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</si>
  <si>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</si>
  <si>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</si>
  <si>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</si>
  <si>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</si>
  <si>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</si>
  <si>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</si>
  <si>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</si>
  <si>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</si>
  <si>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</si>
  <si>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</si>
  <si>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</si>
  <si>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</si>
  <si>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</si>
  <si>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</si>
  <si>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</si>
  <si>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</si>
  <si>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</si>
  <si>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</si>
  <si>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</si>
  <si>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</si>
  <si>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</si>
  <si>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</si>
  <si>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</si>
  <si>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</si>
  <si>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</si>
  <si>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</si>
  <si>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</si>
  <si>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</si>
  <si>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</si>
  <si>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</si>
  <si>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</si>
  <si>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</si>
  <si>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</si>
  <si>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</si>
  <si>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</si>
  <si>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</si>
  <si>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</si>
  <si>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</si>
  <si>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</si>
  <si>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</si>
  <si>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</si>
  <si>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</si>
  <si>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</si>
  <si>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</si>
  <si>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</si>
  <si>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</si>
  <si>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</si>
  <si>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</si>
  <si>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</si>
  <si>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</si>
  <si>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</si>
  <si>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</si>
  <si>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</si>
  <si>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</si>
  <si>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</si>
  <si>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</si>
  <si>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</si>
  <si>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</si>
  <si>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</si>
  <si>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</si>
  <si>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</si>
  <si>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</si>
  <si>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</si>
  <si>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</si>
  <si>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</si>
  <si>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</si>
  <si>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</si>
  <si>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</si>
  <si>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</si>
  <si>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</si>
  <si>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</si>
  <si>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</si>
  <si>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</si>
  <si>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</si>
  <si>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</si>
  <si>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</si>
  <si>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</si>
  <si>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</si>
  <si>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</si>
  <si>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</si>
  <si>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</si>
  <si>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</si>
  <si>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</si>
  <si>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</si>
  <si>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</si>
  <si>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</si>
  <si>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</si>
  <si>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</si>
  <si>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</si>
  <si>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</si>
  <si>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</si>
  <si>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</si>
  <si>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</si>
  <si>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</si>
  <si>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</si>
  <si>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</si>
  <si>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</si>
  <si>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</si>
  <si>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</si>
  <si>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</si>
  <si>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</si>
  <si>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</si>
  <si>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</si>
  <si>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</si>
  <si>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</si>
  <si>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</si>
  <si>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</si>
  <si>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</si>
  <si>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</si>
  <si>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</si>
  <si>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</si>
  <si>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</si>
  <si>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</si>
  <si>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</si>
  <si>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</si>
  <si>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</si>
  <si>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</si>
  <si>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</si>
  <si>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</si>
  <si>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</si>
  <si>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</si>
  <si>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</si>
  <si>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</si>
  <si>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</si>
  <si>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</si>
  <si>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</si>
  <si>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</si>
  <si>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</si>
  <si>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</si>
  <si>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</si>
  <si>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</si>
  <si>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</si>
  <si>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</si>
  <si>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</si>
  <si>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</si>
  <si>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</si>
  <si>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</si>
  <si>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</si>
  <si>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</si>
  <si>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</si>
  <si>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</si>
  <si>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</si>
  <si>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</si>
  <si>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</si>
  <si>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</si>
  <si>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</si>
  <si>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</si>
  <si>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</si>
  <si>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</si>
  <si>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</si>
  <si>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</si>
  <si>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</si>
  <si>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</si>
  <si>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</si>
  <si>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</si>
  <si>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</si>
  <si>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</si>
  <si>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</si>
  <si>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</si>
  <si>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</si>
  <si>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</si>
  <si>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</si>
  <si>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</si>
  <si>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</si>
  <si>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</si>
  <si>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</si>
  <si>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</si>
  <si>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</si>
  <si>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</si>
  <si>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</si>
  <si>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</si>
  <si>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</si>
  <si>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</si>
  <si>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</si>
  <si>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</si>
  <si>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</si>
  <si>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</si>
  <si>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</si>
  <si>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</si>
  <si>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</si>
  <si>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</si>
  <si>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</si>
  <si>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</si>
  <si>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</si>
  <si>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</si>
  <si>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</si>
  <si>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</si>
  <si>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</si>
  <si>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</si>
  <si>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</si>
  <si>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</si>
  <si>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</si>
  <si>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</si>
  <si>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</si>
  <si>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</si>
  <si>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</si>
  <si>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</si>
  <si>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</si>
  <si>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</si>
  <si>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</si>
  <si>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</si>
  <si>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</si>
  <si>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</si>
  <si>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</si>
  <si>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</si>
  <si>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</si>
  <si>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</si>
  <si>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</si>
  <si>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</si>
  <si>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</si>
  <si>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</si>
  <si>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</si>
  <si>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</si>
  <si>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</si>
  <si>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</si>
  <si>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</si>
  <si>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</si>
  <si>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</si>
  <si>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</si>
  <si>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</si>
  <si>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</si>
  <si>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</si>
  <si>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</si>
  <si>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</si>
  <si>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</si>
  <si>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</si>
  <si>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</si>
  <si>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</si>
  <si>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</si>
  <si>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</si>
  <si>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</si>
  <si>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</si>
  <si>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</si>
  <si>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</si>
  <si>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</si>
  <si>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</si>
  <si>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</si>
  <si>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</si>
  <si>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</si>
  <si>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</si>
  <si>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</si>
  <si>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</si>
  <si>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</si>
  <si>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</si>
  <si>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</si>
  <si>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</si>
  <si>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</si>
  <si>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</si>
  <si>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</si>
  <si>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</si>
  <si>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</si>
  <si>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</si>
  <si>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</si>
  <si>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</si>
  <si>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</si>
  <si>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</si>
  <si>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</si>
  <si>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</si>
  <si>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</si>
  <si>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</si>
  <si>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</si>
  <si>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</si>
  <si>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</si>
  <si>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</si>
  <si>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</si>
  <si>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</si>
  <si>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</si>
  <si>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</si>
  <si>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</si>
  <si>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</si>
  <si>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</si>
  <si>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</si>
  <si>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</si>
  <si>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</si>
  <si>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</si>
  <si>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</si>
  <si>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</si>
  <si>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</si>
  <si>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</si>
  <si>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</si>
  <si>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</si>
  <si>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</si>
  <si>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</si>
  <si>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</si>
  <si>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</si>
  <si>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</si>
  <si>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</si>
  <si>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</si>
  <si>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</si>
  <si>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</si>
  <si>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</si>
  <si>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</si>
  <si>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</si>
  <si>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</si>
  <si>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</si>
  <si>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</si>
  <si>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</si>
  <si>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</si>
  <si>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</si>
  <si>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</si>
  <si>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</si>
  <si>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</si>
  <si>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</si>
  <si>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</si>
  <si>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</si>
  <si>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</si>
  <si>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</si>
  <si>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</si>
  <si>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</si>
  <si>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</si>
  <si>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</si>
  <si>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</si>
  <si>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</si>
  <si>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</si>
  <si>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</si>
  <si>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</si>
  <si>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</si>
  <si>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</si>
  <si>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</si>
  <si>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</si>
  <si>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</si>
  <si>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</si>
  <si>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</si>
  <si>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</si>
  <si>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</si>
  <si>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</si>
  <si>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</si>
  <si>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</si>
  <si>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</si>
  <si>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</si>
  <si>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</si>
  <si>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</si>
  <si>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</si>
  <si>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</si>
  <si>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</si>
  <si>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</si>
  <si>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</si>
  <si>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</si>
  <si>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</si>
  <si>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</si>
  <si>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</si>
  <si>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</si>
  <si>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</si>
  <si>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</si>
  <si>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</si>
  <si>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</si>
  <si>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</si>
  <si>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</si>
  <si>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</si>
  <si>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</si>
  <si>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</si>
  <si>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</si>
  <si>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</si>
  <si>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</si>
  <si>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</si>
  <si>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</si>
  <si>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</si>
  <si>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</si>
  <si>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</si>
  <si>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</si>
  <si>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</si>
  <si>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</si>
  <si>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</si>
  <si>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</si>
  <si>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</si>
  <si>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</si>
  <si>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</si>
  <si>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</si>
  <si>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</si>
  <si>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</si>
  <si>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</si>
  <si>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</si>
  <si>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</si>
  <si>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</si>
  <si>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</si>
  <si>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</si>
  <si>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</si>
  <si>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</si>
  <si>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</si>
  <si>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</si>
  <si>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</si>
  <si>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</si>
  <si>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</si>
  <si>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</si>
  <si>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</si>
  <si>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</si>
  <si>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</si>
  <si>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</si>
  <si>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</si>
  <si>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</si>
  <si>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</si>
  <si>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</si>
  <si>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</si>
  <si>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</si>
  <si>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</si>
  <si>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</si>
  <si>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</si>
  <si>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</si>
  <si>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</si>
  <si>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</si>
  <si>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</si>
  <si>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</si>
  <si>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</si>
  <si>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</si>
  <si>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</si>
  <si>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</si>
  <si>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</si>
  <si>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</si>
  <si>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</si>
  <si>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</si>
  <si>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</si>
  <si>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</si>
  <si>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</si>
  <si>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</si>
  <si>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</si>
  <si>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</si>
  <si>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</si>
  <si>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</si>
  <si>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</si>
  <si>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</si>
  <si>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</si>
  <si>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</si>
  <si>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</si>
  <si>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</si>
  <si>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</si>
  <si>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</si>
  <si>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</si>
  <si>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</si>
  <si>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</si>
  <si>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</si>
  <si>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</si>
  <si>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</si>
  <si>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</si>
  <si>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</si>
  <si>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</si>
  <si>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</si>
  <si>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</si>
  <si>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</si>
  <si>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</si>
  <si>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</si>
  <si>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</si>
  <si>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</si>
  <si>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</si>
  <si>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</si>
  <si>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</si>
  <si>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</si>
  <si>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</si>
  <si>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</si>
  <si>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</si>
  <si>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</si>
  <si>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</si>
  <si>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</si>
  <si>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</si>
  <si>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</si>
  <si>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</si>
  <si>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</si>
  <si>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</si>
  <si>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</si>
  <si>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</si>
  <si>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</si>
  <si>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</si>
  <si>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</si>
  <si>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</si>
  <si>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</si>
  <si>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</si>
  <si>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</si>
  <si>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</si>
  <si>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</si>
  <si>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</si>
  <si>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</si>
  <si>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</si>
  <si>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</si>
  <si>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</si>
  <si>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</si>
  <si>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</si>
  <si>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</si>
  <si>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</si>
  <si>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</si>
  <si>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</si>
  <si>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</si>
  <si>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</si>
  <si>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</si>
  <si>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</si>
  <si>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</si>
  <si>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</si>
  <si>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</si>
  <si>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</si>
  <si>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</si>
  <si>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</si>
  <si>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</si>
  <si>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</si>
  <si>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</si>
  <si>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</si>
  <si>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</si>
  <si>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</si>
  <si>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</si>
  <si>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</si>
  <si>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</si>
  <si>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</si>
  <si>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</si>
  <si>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</si>
  <si>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</si>
  <si>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</si>
  <si>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</si>
  <si>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</si>
  <si>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</si>
  <si>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</si>
  <si>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</si>
  <si>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</si>
  <si>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</si>
  <si>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</si>
  <si>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</si>
  <si>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</si>
  <si>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</si>
  <si>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</si>
  <si>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</si>
  <si>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</si>
  <si>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</si>
  <si>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</si>
  <si>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</si>
  <si>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</si>
  <si>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</si>
  <si>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</si>
  <si>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</si>
  <si>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</si>
  <si>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</si>
  <si>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</si>
  <si>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</si>
  <si>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</si>
  <si>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</si>
  <si>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</si>
  <si>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</si>
  <si>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</si>
  <si>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</si>
  <si>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</si>
  <si>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</si>
  <si>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</si>
  <si>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</si>
  <si>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</si>
  <si>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</si>
  <si>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</si>
  <si>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</si>
  <si>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</si>
  <si>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</si>
  <si>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</si>
  <si>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</si>
  <si>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</si>
  <si>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</si>
  <si>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</si>
  <si>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</si>
  <si>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</si>
  <si>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</si>
  <si>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</si>
  <si>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</si>
  <si>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</si>
  <si>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</si>
  <si>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</si>
  <si>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</si>
  <si>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</si>
  <si>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</si>
  <si>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</si>
  <si>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</si>
  <si>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</si>
  <si>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</si>
  <si>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</si>
  <si>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</si>
  <si>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</si>
  <si>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</si>
  <si>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</si>
  <si>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</si>
  <si>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</si>
  <si>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</si>
  <si>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</si>
  <si>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</si>
  <si>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</si>
  <si>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</si>
  <si>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</si>
  <si>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</si>
  <si>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</si>
  <si>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</si>
  <si>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</si>
  <si>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</si>
  <si>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</si>
  <si>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</si>
  <si>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</si>
  <si>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</si>
  <si>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</si>
  <si>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</si>
  <si>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</si>
  <si>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</si>
  <si>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</si>
  <si>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</si>
  <si>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</si>
  <si>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</si>
  <si>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</si>
  <si>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</si>
  <si>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</si>
  <si>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</si>
  <si>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</si>
  <si>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</si>
  <si>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</si>
  <si>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</si>
  <si>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</si>
  <si>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</si>
  <si>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</si>
  <si>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</si>
  <si>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</si>
  <si>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</si>
  <si>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</si>
  <si>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</si>
  <si>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</si>
  <si>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</si>
  <si>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</si>
  <si>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</si>
  <si>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</si>
  <si>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</si>
  <si>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</si>
  <si>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</si>
  <si>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</si>
  <si>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</si>
  <si>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</si>
  <si>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</si>
  <si>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</si>
  <si>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</si>
  <si>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</si>
  <si>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</si>
  <si>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</si>
  <si>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</si>
  <si>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</si>
  <si>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</si>
  <si>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</si>
  <si>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</si>
  <si>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</si>
  <si>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</si>
  <si>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</si>
  <si>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</si>
  <si>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</si>
  <si>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</si>
  <si>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</si>
  <si>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</si>
  <si>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</si>
  <si>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</si>
  <si>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</si>
  <si>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</si>
  <si>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</si>
  <si>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</si>
  <si>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</si>
  <si>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</si>
  <si>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</si>
  <si>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</si>
  <si>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</si>
  <si>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</si>
  <si>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</si>
  <si>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</si>
  <si>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</si>
  <si>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</si>
  <si>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</si>
  <si>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</si>
  <si>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</si>
  <si>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</si>
  <si>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</si>
  <si>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</si>
  <si>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</si>
  <si>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</si>
  <si>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</si>
  <si>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</si>
  <si>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</si>
  <si>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</si>
  <si>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</si>
  <si>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</si>
  <si>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</si>
  <si>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</si>
  <si>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</si>
  <si>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</si>
  <si>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</si>
  <si>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</si>
  <si>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</si>
  <si>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</si>
  <si>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</si>
  <si>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</si>
  <si>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</si>
  <si>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</si>
  <si>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</si>
  <si>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</si>
  <si>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</si>
  <si>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</si>
  <si>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</si>
  <si>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</si>
  <si>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</si>
  <si>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</si>
  <si>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</si>
  <si>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</si>
  <si>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</si>
  <si>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</si>
  <si>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</si>
  <si>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</si>
  <si>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</si>
  <si>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</si>
  <si>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</si>
  <si>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</si>
  <si>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</si>
  <si>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</si>
  <si>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</si>
  <si>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</si>
  <si>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</si>
  <si>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</si>
  <si>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</si>
  <si>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</si>
  <si>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</si>
  <si>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</si>
  <si>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</si>
  <si>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</si>
  <si>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</si>
  <si>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</si>
  <si>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</si>
  <si>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</si>
  <si>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</si>
  <si>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</si>
  <si>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</si>
  <si>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</si>
  <si>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</si>
  <si>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</si>
  <si>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</si>
  <si>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</si>
  <si>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</si>
  <si>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</si>
  <si>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</si>
  <si>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</si>
  <si>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</si>
  <si>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</si>
  <si>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</si>
  <si>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</si>
  <si>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</si>
  <si>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</si>
  <si>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</si>
  <si>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</si>
  <si>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</si>
  <si>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</si>
  <si>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</si>
  <si>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</si>
  <si>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</si>
  <si>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</si>
  <si>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</si>
  <si>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</si>
  <si>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</si>
  <si>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</si>
  <si>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</si>
  <si>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</si>
  <si>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</si>
  <si>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</si>
  <si>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</si>
  <si>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</si>
  <si>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</si>
  <si>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</si>
  <si>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</si>
  <si>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</si>
  <si>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</si>
  <si>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</si>
  <si>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</si>
  <si>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</si>
  <si>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</si>
  <si>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</si>
  <si>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</si>
  <si>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</si>
  <si>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</si>
  <si>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</si>
  <si>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</si>
  <si>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</si>
  <si>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</si>
  <si>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</si>
  <si>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</si>
  <si>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</si>
  <si>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</si>
  <si>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</si>
  <si>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</si>
  <si>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</si>
  <si>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</si>
  <si>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</si>
  <si>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</si>
  <si>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</si>
  <si>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</si>
  <si>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</si>
  <si>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</si>
  <si>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</si>
  <si>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</si>
  <si>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</si>
  <si>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</si>
  <si>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</si>
  <si>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</si>
  <si>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</si>
  <si>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</si>
  <si>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</si>
  <si>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</si>
  <si>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</si>
  <si>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</si>
  <si>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</si>
  <si>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</si>
  <si>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</si>
  <si>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</si>
  <si>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</si>
  <si>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</si>
  <si>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</si>
  <si>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</si>
  <si>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</si>
  <si>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</si>
  <si>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</si>
  <si>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</si>
  <si>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</si>
  <si>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</si>
  <si>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</si>
  <si>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</si>
  <si>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</si>
  <si>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</si>
  <si>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</si>
  <si>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</si>
  <si>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</si>
  <si>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</si>
  <si>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</si>
  <si>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</si>
  <si>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</si>
  <si>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</si>
  <si>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</si>
  <si>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</si>
  <si>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</si>
  <si>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</si>
  <si>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</si>
  <si>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</si>
  <si>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</si>
  <si>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</si>
  <si>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</si>
  <si>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</si>
  <si>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</si>
  <si>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</si>
  <si>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</si>
  <si>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</si>
  <si>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</si>
  <si>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</si>
  <si>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</si>
  <si>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</si>
  <si>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</si>
  <si>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</si>
  <si>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</si>
  <si>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</si>
  <si>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</si>
  <si>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</si>
  <si>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</si>
  <si>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</si>
  <si>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</si>
  <si>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</si>
  <si>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</si>
  <si>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</si>
  <si>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</si>
  <si>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</si>
  <si>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</si>
  <si>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</si>
  <si>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</si>
  <si>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</si>
  <si>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</si>
  <si>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</si>
  <si>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</si>
  <si>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</si>
  <si>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</si>
  <si>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</si>
  <si>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</si>
  <si>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</si>
  <si>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</si>
  <si>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</si>
  <si>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</si>
  <si>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</si>
  <si>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</si>
  <si>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</si>
  <si>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</si>
  <si>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</si>
  <si>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</si>
  <si>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</si>
  <si>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</si>
  <si>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</si>
  <si>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</si>
  <si>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</si>
  <si>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</si>
  <si>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</si>
  <si>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</si>
  <si>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</si>
  <si>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</si>
  <si>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</si>
  <si>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</si>
  <si>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</si>
  <si>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</si>
  <si>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</si>
  <si>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</si>
  <si>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</si>
  <si>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</si>
  <si>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</si>
  <si>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</si>
  <si>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</si>
  <si>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</si>
  <si>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</si>
  <si>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</si>
  <si>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</si>
  <si>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</si>
  <si>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</si>
  <si>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</si>
  <si>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</si>
  <si>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</si>
  <si>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</si>
  <si>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</si>
  <si>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</si>
  <si>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</si>
  <si>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</si>
  <si>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</si>
  <si>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</si>
  <si>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</si>
  <si>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</si>
  <si>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</si>
  <si>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</si>
  <si>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</si>
  <si>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</si>
  <si>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</si>
  <si>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</si>
  <si>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</si>
  <si>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</si>
  <si>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</si>
  <si>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</si>
  <si>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</si>
  <si>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</si>
  <si>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</si>
  <si>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</si>
  <si>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</si>
  <si>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</si>
  <si>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</si>
  <si>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</si>
  <si>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</si>
  <si>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</si>
  <si>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</si>
  <si>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</si>
  <si>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</si>
  <si>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</si>
  <si>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</si>
  <si>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</si>
  <si>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</si>
  <si>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</si>
  <si>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</si>
  <si>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</si>
  <si>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</si>
  <si>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</si>
  <si>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</si>
  <si>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</si>
  <si>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</si>
  <si>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</si>
  <si>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</si>
  <si>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</si>
  <si>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</si>
  <si>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</si>
  <si>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</si>
  <si>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</si>
  <si>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</si>
  <si>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</si>
  <si>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</si>
  <si>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</si>
  <si>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</si>
  <si>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</si>
  <si>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</si>
  <si>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</si>
  <si>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</si>
  <si>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</si>
  <si>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</si>
  <si>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</si>
  <si>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</si>
  <si>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</si>
  <si>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</si>
  <si>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</si>
  <si>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</si>
  <si>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</si>
  <si>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</si>
  <si>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</si>
  <si>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</si>
  <si>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</si>
  <si>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</si>
  <si>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</si>
  <si>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</si>
  <si>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</si>
  <si>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</si>
  <si>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</si>
  <si>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</si>
  <si>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</si>
  <si>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</si>
  <si>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</si>
  <si>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</si>
  <si>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</si>
  <si>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</si>
  <si>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</si>
  <si>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</si>
  <si>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</si>
  <si>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</si>
  <si>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</si>
  <si>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</si>
  <si>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</si>
  <si>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</si>
  <si>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</si>
  <si>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</si>
  <si>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</si>
  <si>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</si>
  <si>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</si>
  <si>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</si>
  <si>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</si>
  <si>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</si>
  <si>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</si>
  <si>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</si>
  <si>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</si>
  <si>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</si>
  <si>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</si>
  <si>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</si>
  <si>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</si>
  <si>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</si>
  <si>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</si>
  <si>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</si>
  <si>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</si>
  <si>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</si>
  <si>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</si>
  <si>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</si>
  <si>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</si>
  <si>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</si>
  <si>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</si>
  <si>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</si>
  <si>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</si>
  <si>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</si>
  <si>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</si>
  <si>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</si>
  <si>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</si>
  <si>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</si>
  <si>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</si>
  <si>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</si>
  <si>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</si>
  <si>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</si>
  <si>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</si>
  <si>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</si>
  <si>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</si>
  <si>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</si>
  <si>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</si>
  <si>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</si>
  <si>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</si>
  <si>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</si>
  <si>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</si>
  <si>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</si>
  <si>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</si>
  <si>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</si>
  <si>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</si>
  <si>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</si>
  <si>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</si>
  <si>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</si>
  <si>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</si>
  <si>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</si>
  <si>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</si>
  <si>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</si>
  <si>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</si>
  <si>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</si>
  <si>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</si>
  <si>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</si>
  <si>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</si>
  <si>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</si>
  <si>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</si>
  <si>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</si>
  <si>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</si>
  <si>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</si>
  <si>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</si>
  <si>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</si>
  <si>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</si>
  <si>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</si>
  <si>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</si>
  <si>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</si>
  <si>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</si>
  <si>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</si>
  <si>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</si>
  <si>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</si>
  <si>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</si>
  <si>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</si>
  <si>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</si>
  <si>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</si>
  <si>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</si>
  <si>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</si>
  <si>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</si>
  <si>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</si>
  <si>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</si>
  <si>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</si>
  <si>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</si>
  <si>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</si>
  <si>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</si>
  <si>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</si>
  <si>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</si>
  <si>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</si>
  <si>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</si>
  <si>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</si>
  <si>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</si>
  <si>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</si>
  <si>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</si>
  <si>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</si>
  <si>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</si>
  <si>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</si>
  <si>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</si>
  <si>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</si>
  <si>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</si>
  <si>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</si>
  <si>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</si>
  <si>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</si>
  <si>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</si>
  <si>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</si>
  <si>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</si>
  <si>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</si>
  <si>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</si>
  <si>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</si>
  <si>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</si>
  <si>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</si>
  <si>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</si>
  <si>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</si>
  <si>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</si>
  <si>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</si>
  <si>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</si>
  <si>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</si>
  <si>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</si>
  <si>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</si>
  <si>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</si>
  <si>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</si>
  <si>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</si>
  <si>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</si>
  <si>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</si>
  <si>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</si>
  <si>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</si>
  <si>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</si>
  <si>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</si>
  <si>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</si>
  <si>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</si>
  <si>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</si>
  <si>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</si>
  <si>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</si>
  <si>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</si>
  <si>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</si>
  <si>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</si>
  <si>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</si>
  <si>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</si>
  <si>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</si>
  <si>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</si>
  <si>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</si>
  <si>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</si>
  <si>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</si>
  <si>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</si>
  <si>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</si>
  <si>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</si>
  <si>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</si>
  <si>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</si>
  <si>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</si>
  <si>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</si>
  <si>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</si>
  <si>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</si>
  <si>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</si>
  <si>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</si>
  <si>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</si>
  <si>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</si>
  <si>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</si>
  <si>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</si>
  <si>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</si>
  <si>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</si>
  <si>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</si>
  <si>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</si>
  <si>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</si>
  <si>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</si>
  <si>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</si>
  <si>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</si>
  <si>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</si>
  <si>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</si>
  <si>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</si>
  <si>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</si>
  <si>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</si>
  <si>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</si>
  <si>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</si>
  <si>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</si>
  <si>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</si>
  <si>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</si>
  <si>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</si>
  <si>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</si>
  <si>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</si>
  <si>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</si>
  <si>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</si>
  <si>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</si>
  <si>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</si>
  <si>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</si>
  <si>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</si>
  <si>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</si>
  <si>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</si>
  <si>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</si>
  <si>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</si>
  <si>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</si>
  <si>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</si>
  <si>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</si>
  <si>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</si>
  <si>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</si>
  <si>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</si>
  <si>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</si>
  <si>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</si>
  <si>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</si>
  <si>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</si>
  <si>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</si>
  <si>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</si>
  <si>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</si>
  <si>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</si>
  <si>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</si>
  <si>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</si>
  <si>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</si>
  <si>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</si>
  <si>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</si>
  <si>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</si>
  <si>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</si>
  <si>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</si>
  <si>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</si>
  <si>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</si>
  <si>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</si>
  <si>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</si>
  <si>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</si>
  <si>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</si>
  <si>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</si>
  <si>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</si>
  <si>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</si>
  <si>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</si>
  <si>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</si>
  <si>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</si>
  <si>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</si>
  <si>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</si>
  <si>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</si>
  <si>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</si>
  <si>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</si>
  <si>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</si>
  <si>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</si>
  <si>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</si>
  <si>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</si>
  <si>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</si>
  <si>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</si>
  <si>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</si>
  <si>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</si>
  <si>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</si>
  <si>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</si>
  <si>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</si>
  <si>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</si>
  <si>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</si>
  <si>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</si>
  <si>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</si>
  <si>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</si>
  <si>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</si>
  <si>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</si>
  <si>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</si>
  <si>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</si>
  <si>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</si>
  <si>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</si>
  <si>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</si>
  <si>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</si>
  <si>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</si>
  <si>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</si>
  <si>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</si>
  <si>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</si>
  <si>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</si>
  <si>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</si>
  <si>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</si>
  <si>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</si>
  <si>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</si>
  <si>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</si>
  <si>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</si>
  <si>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</si>
  <si>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</si>
  <si>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</si>
  <si>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</si>
  <si>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</si>
  <si>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</si>
  <si>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</si>
  <si>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</si>
  <si>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</si>
  <si>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</si>
  <si>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</si>
  <si>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</si>
  <si>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</si>
  <si>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</si>
  <si>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</si>
  <si>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</si>
  <si>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</si>
  <si>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</si>
  <si>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</si>
  <si>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</si>
  <si>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</si>
  <si>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</si>
  <si>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</si>
  <si>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</si>
  <si>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</si>
  <si>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</si>
  <si>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</si>
  <si>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</si>
  <si>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</si>
  <si>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</si>
  <si>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</si>
  <si>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</si>
  <si>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</si>
  <si>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</si>
  <si>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</si>
  <si>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</si>
  <si>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</si>
  <si>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</si>
  <si>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</si>
  <si>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</si>
  <si>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</si>
  <si>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</si>
  <si>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</si>
  <si>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</si>
  <si>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</si>
  <si>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</si>
  <si>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</si>
  <si>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</si>
  <si>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</si>
  <si>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</si>
  <si>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</si>
  <si>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</si>
  <si>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</si>
  <si>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</si>
  <si>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</si>
  <si>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</si>
  <si>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</si>
  <si>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</si>
  <si>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</si>
  <si>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</si>
  <si>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</si>
  <si>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</si>
  <si>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</si>
  <si>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</si>
  <si>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</si>
  <si>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</si>
  <si>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</si>
  <si>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</si>
  <si>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</si>
  <si>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</si>
  <si>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</si>
  <si>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</si>
  <si>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</si>
  <si>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</si>
  <si>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</si>
  <si>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</si>
  <si>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</si>
  <si>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</si>
  <si>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</si>
  <si>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</si>
  <si>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</si>
  <si>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</si>
  <si>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</si>
  <si>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</si>
  <si>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</si>
  <si>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</si>
  <si>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</si>
  <si>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</si>
  <si>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</si>
  <si>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</si>
  <si>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</si>
  <si>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</si>
  <si>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</si>
  <si>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</si>
  <si>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</si>
  <si>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</si>
  <si>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</si>
  <si>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</si>
  <si>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</si>
  <si>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</si>
  <si>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</si>
  <si>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</si>
  <si>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</si>
  <si>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</si>
  <si>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</si>
  <si>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</si>
  <si>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</si>
  <si>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</si>
  <si>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</si>
  <si>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</si>
  <si>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</si>
  <si>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</si>
  <si>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</si>
  <si>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</si>
  <si>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</si>
  <si>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</si>
  <si>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</si>
  <si>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</si>
  <si>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</si>
  <si>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</si>
  <si>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</si>
  <si>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</si>
  <si>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</si>
  <si>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</si>
  <si>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</si>
  <si>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</si>
  <si>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</si>
  <si>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</si>
  <si>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</si>
  <si>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</si>
  <si>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</si>
  <si>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</si>
  <si>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</si>
  <si>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</si>
  <si>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</si>
  <si>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</si>
  <si>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</si>
  <si>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</si>
  <si>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</si>
  <si>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</si>
  <si>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</si>
  <si>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</si>
  <si>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</si>
  <si>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</si>
  <si>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</si>
  <si>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</si>
  <si>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</si>
  <si>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</si>
  <si>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</si>
  <si>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</si>
  <si>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</si>
  <si>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</si>
  <si>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</si>
  <si>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</si>
  <si>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</si>
  <si>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</si>
  <si>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</si>
  <si>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</si>
  <si>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</si>
  <si>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</si>
  <si>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</si>
  <si>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</si>
  <si>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</si>
  <si>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</si>
  <si>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</si>
  <si>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</si>
  <si>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</si>
  <si>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</si>
  <si>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</si>
  <si>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</si>
  <si>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</si>
  <si>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</si>
  <si>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</si>
  <si>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</si>
  <si>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</si>
  <si>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</si>
  <si>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</si>
  <si>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</si>
  <si>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</si>
  <si>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</si>
  <si>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</si>
  <si>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</si>
  <si>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</si>
  <si>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</si>
  <si>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</si>
  <si>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</si>
  <si>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</si>
  <si>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</si>
  <si>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</si>
  <si>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</si>
  <si>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</si>
  <si>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</si>
  <si>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</si>
  <si>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</si>
  <si>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</si>
  <si>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</si>
  <si>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</si>
  <si>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</si>
  <si>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</si>
  <si>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</si>
  <si>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</si>
  <si>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</si>
  <si>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</si>
  <si>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</si>
  <si>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</si>
  <si>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</si>
  <si>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</si>
  <si>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</si>
  <si>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</si>
  <si>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</si>
  <si>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</si>
  <si>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</si>
  <si>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</si>
  <si>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</si>
  <si>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</si>
  <si>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</si>
  <si>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</si>
  <si>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</si>
  <si>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</si>
  <si>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</si>
  <si>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</si>
  <si>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</si>
  <si>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</si>
  <si>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</si>
  <si>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</si>
  <si>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</si>
  <si>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</si>
  <si>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</si>
  <si>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</si>
  <si>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</si>
  <si>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</si>
  <si>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</si>
  <si>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</si>
  <si>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</si>
  <si>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</si>
  <si>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</si>
  <si>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</si>
  <si>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</si>
  <si>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</si>
  <si>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</si>
  <si>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</si>
  <si>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</si>
  <si>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</si>
  <si>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</si>
  <si>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</si>
  <si>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</si>
  <si>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</si>
  <si>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</si>
  <si>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</si>
  <si>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</si>
  <si>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</si>
  <si>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</si>
  <si>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</si>
  <si>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</si>
  <si>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</si>
  <si>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</si>
  <si>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</si>
  <si>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</si>
  <si>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</si>
  <si>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</si>
  <si>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</si>
  <si>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</si>
  <si>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</si>
  <si>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</si>
  <si>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</si>
  <si>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</si>
  <si>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</si>
  <si>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</si>
  <si>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</si>
  <si>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</si>
  <si>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</si>
  <si>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</si>
  <si>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</si>
  <si>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</si>
  <si>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</si>
  <si>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</si>
  <si>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</si>
  <si>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</si>
  <si>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</si>
  <si>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</si>
  <si>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</si>
  <si>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</si>
  <si>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</si>
  <si>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</si>
  <si>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</si>
  <si>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</si>
  <si>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</si>
  <si>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</si>
  <si>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</si>
  <si>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</si>
  <si>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</si>
  <si>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</si>
  <si>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</si>
  <si>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</si>
  <si>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</si>
  <si>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</si>
  <si>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</si>
  <si>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</si>
  <si>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</si>
  <si>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</si>
  <si>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</si>
  <si>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</si>
  <si>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</si>
  <si>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</si>
  <si>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</si>
  <si>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</si>
  <si>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</si>
  <si>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</si>
  <si>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</si>
  <si>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</si>
  <si>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</si>
  <si>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</si>
  <si>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</si>
  <si>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</si>
  <si>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</si>
  <si>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</si>
  <si>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</si>
  <si>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</si>
  <si>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</si>
  <si>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</si>
  <si>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</si>
  <si>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</si>
  <si>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</si>
  <si>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</si>
  <si>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</si>
  <si>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</si>
  <si>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</si>
  <si>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</si>
  <si>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</si>
  <si>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</si>
  <si>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</si>
  <si>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</si>
  <si>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</si>
  <si>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</si>
  <si>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</si>
  <si>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</si>
  <si>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</si>
  <si>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</si>
  <si>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</si>
  <si>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</si>
  <si>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</si>
  <si>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</si>
  <si>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</si>
  <si>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</si>
  <si>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</si>
  <si>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</si>
  <si>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</si>
  <si>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</si>
  <si>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</si>
  <si>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</si>
  <si>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</si>
  <si>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</si>
  <si>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</si>
  <si>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</si>
  <si>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</si>
  <si>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</si>
  <si>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</si>
  <si>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</si>
  <si>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</si>
  <si>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</si>
  <si>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</si>
  <si>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</si>
  <si>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</si>
  <si>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</si>
  <si>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</si>
  <si>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</si>
  <si>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</si>
  <si>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</si>
  <si>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</si>
  <si>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</si>
  <si>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</si>
  <si>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</si>
  <si>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</si>
  <si>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</si>
  <si>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</si>
  <si>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</si>
  <si>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</si>
  <si>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</si>
  <si>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</si>
  <si>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</si>
  <si>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</si>
  <si>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</si>
  <si>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</si>
  <si>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</si>
  <si>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</si>
  <si>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</si>
  <si>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</si>
  <si>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</si>
  <si>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</si>
  <si>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</si>
  <si>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</si>
  <si>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</si>
  <si>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</si>
  <si>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</si>
  <si>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</si>
  <si>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</si>
  <si>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</si>
  <si>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</si>
  <si>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</si>
  <si>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</si>
  <si>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</si>
  <si>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</si>
  <si>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</si>
  <si>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</si>
  <si>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</si>
  <si>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</si>
  <si>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</si>
  <si>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</si>
  <si>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</si>
  <si>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</si>
  <si>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</si>
  <si>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</si>
  <si>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</si>
  <si>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</si>
  <si>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</si>
  <si>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</si>
  <si>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</si>
  <si>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</si>
  <si>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</si>
  <si>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</si>
  <si>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</si>
  <si>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</si>
  <si>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</si>
  <si>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</si>
  <si>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</si>
  <si>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</si>
  <si>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</si>
  <si>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</si>
  <si>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</si>
  <si>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</si>
  <si>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</si>
  <si>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</si>
  <si>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</si>
  <si>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</si>
  <si>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</si>
  <si>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</si>
  <si>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</si>
  <si>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</si>
  <si>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</si>
  <si>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</si>
  <si>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</si>
  <si>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</si>
  <si>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</si>
  <si>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</si>
  <si>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</si>
  <si>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</si>
  <si>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</si>
  <si>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</si>
  <si>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</si>
  <si>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</si>
  <si>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</si>
  <si>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</si>
  <si>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</si>
  <si>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</si>
  <si>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</si>
  <si>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</si>
  <si>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</si>
  <si>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</si>
  <si>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</si>
  <si>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</si>
  <si>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</si>
  <si>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</si>
  <si>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</si>
  <si>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</si>
  <si>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</si>
  <si>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</si>
  <si>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</si>
  <si>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</si>
  <si>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</si>
  <si>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</si>
  <si>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</si>
  <si>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</si>
  <si>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</si>
  <si>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</si>
  <si>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</si>
  <si>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</si>
  <si>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</si>
  <si>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</si>
  <si>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</si>
  <si>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</si>
  <si>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</si>
  <si>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</si>
  <si>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</si>
  <si>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</si>
  <si>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</si>
  <si>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</si>
  <si>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</si>
  <si>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</si>
  <si>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</si>
  <si>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</si>
  <si>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</si>
  <si>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</si>
  <si>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</si>
  <si>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</si>
  <si>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</si>
  <si>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</si>
  <si>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</si>
  <si>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</si>
  <si>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</si>
  <si>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</si>
  <si>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</si>
  <si>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</si>
  <si>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</si>
  <si>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</si>
  <si>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</si>
  <si>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</si>
  <si>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</si>
  <si>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</si>
  <si>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</si>
  <si>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</si>
  <si>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</si>
  <si>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</si>
  <si>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</si>
  <si>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</si>
  <si>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</si>
  <si>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</si>
  <si>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</si>
  <si>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</si>
  <si>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</si>
  <si>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</si>
  <si>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</si>
  <si>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</si>
  <si>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</si>
  <si>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</si>
  <si>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</si>
  <si>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</si>
  <si>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</si>
  <si>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</si>
  <si>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</si>
  <si>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</si>
  <si>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</si>
  <si>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</si>
  <si>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</si>
  <si>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</si>
  <si>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</si>
  <si>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</si>
  <si>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</si>
  <si>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</si>
  <si>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</si>
  <si>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</si>
  <si>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</si>
  <si>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</si>
  <si>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</si>
  <si>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</si>
  <si>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</si>
  <si>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</si>
  <si>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</si>
  <si>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</si>
  <si>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</si>
  <si>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</si>
  <si>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</si>
  <si>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</si>
  <si>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</si>
  <si>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</si>
  <si>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</si>
  <si>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</si>
  <si>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</si>
  <si>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</si>
  <si>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</si>
  <si>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</si>
  <si>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</si>
  <si>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</si>
  <si>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</si>
  <si>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</si>
  <si>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</si>
  <si>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</si>
  <si>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</si>
  <si>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</si>
  <si>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</si>
  <si>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</si>
  <si>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</si>
  <si>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</si>
  <si>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</si>
  <si>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</si>
  <si>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</si>
  <si>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</si>
  <si>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</si>
  <si>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</si>
  <si>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</si>
  <si>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</si>
  <si>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</si>
  <si>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</si>
  <si>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</si>
  <si>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</si>
  <si>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</si>
  <si>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</si>
  <si>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</si>
  <si>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</si>
  <si>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</si>
  <si>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</si>
  <si>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</si>
  <si>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</si>
  <si>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</si>
  <si>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</si>
  <si>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</si>
  <si>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</si>
  <si>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</si>
  <si>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</si>
  <si>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</si>
  <si>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</si>
  <si>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</si>
  <si>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</si>
  <si>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</si>
  <si>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</si>
  <si>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</si>
  <si>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</si>
  <si>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</si>
  <si>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</si>
  <si>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</si>
  <si>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</si>
  <si>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</si>
  <si>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</si>
  <si>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</si>
  <si>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</si>
  <si>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</si>
  <si>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</si>
  <si>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</si>
  <si>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</si>
  <si>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</si>
  <si>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</si>
  <si>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</si>
  <si>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</si>
  <si>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</si>
  <si>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</si>
  <si>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</si>
  <si>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</si>
  <si>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</si>
  <si>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</si>
  <si>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</si>
  <si>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</si>
  <si>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</si>
  <si>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</si>
  <si>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</si>
  <si>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</si>
  <si>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</si>
  <si>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</si>
  <si>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</si>
  <si>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</si>
  <si>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</si>
  <si>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</si>
  <si>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</si>
  <si>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</si>
  <si>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</si>
  <si>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</si>
  <si>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</si>
  <si>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</si>
  <si>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</si>
  <si>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</si>
  <si>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</si>
  <si>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</si>
  <si>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</si>
  <si>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</si>
  <si>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</si>
  <si>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</si>
  <si>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</si>
  <si>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</si>
  <si>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</si>
  <si>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</si>
  <si>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</si>
  <si>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</si>
  <si>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</si>
  <si>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</si>
  <si>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</si>
  <si>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</si>
  <si>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</si>
  <si>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</si>
  <si>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</si>
  <si>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</si>
  <si>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</si>
  <si>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</si>
  <si>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</si>
  <si>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</si>
  <si>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</si>
  <si>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</si>
  <si>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</si>
  <si>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</si>
  <si>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</si>
  <si>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</si>
  <si>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</si>
  <si>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</si>
  <si>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</si>
  <si>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</si>
  <si>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</si>
  <si>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</si>
  <si>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</si>
  <si>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</si>
  <si>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</si>
  <si>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</si>
  <si>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</si>
  <si>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</si>
  <si>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</si>
  <si>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</si>
  <si>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</si>
  <si>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</si>
  <si>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</si>
  <si>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</si>
  <si>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</si>
  <si>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</si>
  <si>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</si>
  <si>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</si>
  <si>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</si>
  <si>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</si>
  <si>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</si>
  <si>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</si>
  <si>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</si>
  <si>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</si>
  <si>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</si>
  <si>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</si>
  <si>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</si>
  <si>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</si>
  <si>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</si>
  <si>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</si>
  <si>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</si>
  <si>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</si>
  <si>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</si>
  <si>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</si>
  <si>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</si>
  <si>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</si>
  <si>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</si>
  <si>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</si>
  <si>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</si>
  <si>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</si>
  <si>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</si>
  <si>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</si>
  <si>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</si>
  <si>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</si>
  <si>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</si>
  <si>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</si>
  <si>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</si>
  <si>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</si>
  <si>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</si>
  <si>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</si>
  <si>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</si>
  <si>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</si>
  <si>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</si>
  <si>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</si>
  <si>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</si>
  <si>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</si>
  <si>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</si>
  <si>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</si>
  <si>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</si>
  <si>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</si>
  <si>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</si>
  <si>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</si>
  <si>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</si>
  <si>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</si>
  <si>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</si>
  <si>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</si>
  <si>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</si>
  <si>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</si>
  <si>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</si>
  <si>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</si>
  <si>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</si>
  <si>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</si>
  <si>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</si>
  <si>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</si>
  <si>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</si>
  <si>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</si>
  <si>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</si>
  <si>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</si>
  <si>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</si>
  <si>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</si>
  <si>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</si>
  <si>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</si>
  <si>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</si>
  <si>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</si>
  <si>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</si>
  <si>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</si>
  <si>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</si>
  <si>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</si>
  <si>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</si>
  <si>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</si>
  <si>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</si>
  <si>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</si>
  <si>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</si>
  <si>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</si>
  <si>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</si>
  <si>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</si>
  <si>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</si>
  <si>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</si>
  <si>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</si>
  <si>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</si>
  <si>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</si>
  <si>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</si>
  <si>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</si>
  <si>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</si>
  <si>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</si>
  <si>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</si>
  <si>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</si>
  <si>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</si>
  <si>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</si>
  <si>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</si>
  <si>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</si>
  <si>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</si>
  <si>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</si>
  <si>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</si>
  <si>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</si>
  <si>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</si>
  <si>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</si>
  <si>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</si>
  <si>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</si>
  <si>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</si>
  <si>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</si>
  <si>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</si>
  <si>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</si>
  <si>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</si>
  <si>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</si>
  <si>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</si>
  <si>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</si>
  <si>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</si>
  <si>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</si>
  <si>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</si>
  <si>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</si>
  <si>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</si>
  <si>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</si>
  <si>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</si>
  <si>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</si>
  <si>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</si>
  <si>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</si>
  <si>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</si>
  <si>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</si>
  <si>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</si>
  <si>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</si>
  <si>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</si>
  <si>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</si>
  <si>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</si>
  <si>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</si>
  <si>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</si>
  <si>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</si>
  <si>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</si>
  <si>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</si>
  <si>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</si>
  <si>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</si>
  <si>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</si>
  <si>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</si>
  <si>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</si>
  <si>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</si>
  <si>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</si>
  <si>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</si>
  <si>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</si>
  <si>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</si>
  <si>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</si>
  <si>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</si>
  <si>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</si>
  <si>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</si>
  <si>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</si>
  <si>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</si>
  <si>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</si>
  <si>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</si>
  <si>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</si>
  <si>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</si>
  <si>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</si>
  <si>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</si>
  <si>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</si>
  <si>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</si>
  <si>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</si>
  <si>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</si>
  <si>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</si>
  <si>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</si>
  <si>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</si>
  <si>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</si>
  <si>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</si>
  <si>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</si>
  <si>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</si>
  <si>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</si>
  <si>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</si>
  <si>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</si>
  <si>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</si>
  <si>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</si>
  <si>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</si>
  <si>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</si>
  <si>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</si>
  <si>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</si>
  <si>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</si>
  <si>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</si>
  <si>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</si>
  <si>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</si>
  <si>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</si>
  <si>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</si>
  <si>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</si>
  <si>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</si>
  <si>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</si>
  <si>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</si>
  <si>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</si>
  <si>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</si>
  <si>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</si>
  <si>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</si>
  <si>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</si>
  <si>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</si>
  <si>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</si>
  <si>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</si>
  <si>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</si>
  <si>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</si>
  <si>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</si>
  <si>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</si>
  <si>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</si>
  <si>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</si>
  <si>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</si>
  <si>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</si>
  <si>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</si>
  <si>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</si>
  <si>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</si>
  <si>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</si>
  <si>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</si>
  <si>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</si>
  <si>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</si>
  <si>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</si>
  <si>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</si>
  <si>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</si>
  <si>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</si>
  <si>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</si>
  <si>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</si>
  <si>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</si>
  <si>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</si>
  <si>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</si>
  <si>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</si>
  <si>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</si>
  <si>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</si>
  <si>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</si>
  <si>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</si>
  <si>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</si>
  <si>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</si>
  <si>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</si>
  <si>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</si>
  <si>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</si>
  <si>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</si>
  <si>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</si>
  <si>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</si>
  <si>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</si>
  <si>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</si>
  <si>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</si>
  <si>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</si>
  <si>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</si>
  <si>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</si>
  <si>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</si>
  <si>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</si>
  <si>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</si>
  <si>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</si>
  <si>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</si>
  <si>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</si>
  <si>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</si>
  <si>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</si>
  <si>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</si>
  <si>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</si>
  <si>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</si>
  <si>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</si>
  <si>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</si>
  <si>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</si>
  <si>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</si>
  <si>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</si>
  <si>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</si>
  <si>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</si>
  <si>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</si>
  <si>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</si>
  <si>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</si>
  <si>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</si>
  <si>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</si>
  <si>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</si>
  <si>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</si>
  <si>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</si>
  <si>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</si>
  <si>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</si>
  <si>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</si>
  <si>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</si>
  <si>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</si>
  <si>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</si>
  <si>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</si>
  <si>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</si>
  <si>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</si>
  <si>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</si>
  <si>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</si>
  <si>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</si>
  <si>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</si>
  <si>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</si>
  <si>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</si>
  <si>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</si>
  <si>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</si>
  <si>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</si>
  <si>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</si>
  <si>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</si>
  <si>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</si>
  <si>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</si>
  <si>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</si>
  <si>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</si>
  <si>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</si>
  <si>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</si>
  <si>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</si>
  <si>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</si>
  <si>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</si>
  <si>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</si>
  <si>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</si>
  <si>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</si>
  <si>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</si>
  <si>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</si>
  <si>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</si>
  <si>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</si>
  <si>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</si>
  <si>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</si>
  <si>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</si>
  <si>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</si>
  <si>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</si>
  <si>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</si>
  <si>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</si>
  <si>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</si>
  <si>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</si>
  <si>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</si>
  <si>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</si>
  <si>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</si>
  <si>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</si>
  <si>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</si>
  <si>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</si>
  <si>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</si>
  <si>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</si>
  <si>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</si>
  <si>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</si>
  <si>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</si>
  <si>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</si>
  <si>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</si>
  <si>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</si>
  <si>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</si>
  <si>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</si>
  <si>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</si>
  <si>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</si>
  <si>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</si>
  <si>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</si>
  <si>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</si>
  <si>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</si>
  <si>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</si>
  <si>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</si>
  <si>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</si>
  <si>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</si>
  <si>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</si>
  <si>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</si>
  <si>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</si>
  <si>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</si>
  <si>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</si>
  <si>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</si>
  <si>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</si>
  <si>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</si>
  <si>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</si>
  <si>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</si>
  <si>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</si>
  <si>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</si>
  <si>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</si>
  <si>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</si>
  <si>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</si>
  <si>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</si>
  <si>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</si>
  <si>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</si>
  <si>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</si>
  <si>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</si>
  <si>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</si>
  <si>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</si>
  <si>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</si>
  <si>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</si>
  <si>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</si>
  <si>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</si>
  <si>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</si>
  <si>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</si>
  <si>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</si>
  <si>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</si>
  <si>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</si>
  <si>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</si>
  <si>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</si>
  <si>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</si>
  <si>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</si>
  <si>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</si>
  <si>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</si>
  <si>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</si>
  <si>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</si>
  <si>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</si>
  <si>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</si>
  <si>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</si>
  <si>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</si>
  <si>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</si>
  <si>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</si>
  <si>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</si>
  <si>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</si>
  <si>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</si>
  <si>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</si>
  <si>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</si>
  <si>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</si>
  <si>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</si>
  <si>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</si>
  <si>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</si>
  <si>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</si>
  <si>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</si>
  <si>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</si>
  <si>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</si>
  <si>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</si>
  <si>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</si>
  <si>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</si>
  <si>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</si>
  <si>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</si>
  <si>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</si>
  <si>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</si>
  <si>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</si>
  <si>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</si>
  <si>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</si>
  <si>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</si>
  <si>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</si>
  <si>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</si>
  <si>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</si>
  <si>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</si>
  <si>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</si>
  <si>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</si>
  <si>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</si>
  <si>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</si>
  <si>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</si>
  <si>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</si>
  <si>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</si>
  <si>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</si>
  <si>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</si>
  <si>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</si>
  <si>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</si>
  <si>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</si>
  <si>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</si>
  <si>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</si>
  <si>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</si>
  <si>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</si>
  <si>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</si>
  <si>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</si>
  <si>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</si>
  <si>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</si>
  <si>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</si>
  <si>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</si>
  <si>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</si>
  <si>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</si>
  <si>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</si>
  <si>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</si>
  <si>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</si>
  <si>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</si>
  <si>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</si>
  <si>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</si>
  <si>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</si>
  <si>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</si>
  <si>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</si>
  <si>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</si>
  <si>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</si>
  <si>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</si>
  <si>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</si>
  <si>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</si>
  <si>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</si>
  <si>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</si>
  <si>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</si>
  <si>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</si>
  <si>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</si>
  <si>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</si>
  <si>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</si>
  <si>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</si>
  <si>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</si>
  <si>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</si>
  <si>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</si>
  <si>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</si>
  <si>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</si>
  <si>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</si>
  <si>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</si>
  <si>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</si>
  <si>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</si>
  <si>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</si>
  <si>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</si>
  <si>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</si>
  <si>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</si>
  <si>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</si>
  <si>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</si>
  <si>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</si>
  <si>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</si>
  <si>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</si>
  <si>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</si>
  <si>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</si>
  <si>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</si>
  <si>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</si>
  <si>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</si>
  <si>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</si>
  <si>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</si>
  <si>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</si>
  <si>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</si>
  <si>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</si>
  <si>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</si>
  <si>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</si>
  <si>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</si>
  <si>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</si>
  <si>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</si>
  <si>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</si>
  <si>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</si>
  <si>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</si>
  <si>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</si>
  <si>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</si>
  <si>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</si>
  <si>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</si>
  <si>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</si>
  <si>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</si>
  <si>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</si>
  <si>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</si>
  <si>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</si>
  <si>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</si>
  <si>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</si>
  <si>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</si>
  <si>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</si>
  <si>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</si>
  <si>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</si>
  <si>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</si>
  <si>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</si>
  <si>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</si>
  <si>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</si>
  <si>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</si>
  <si>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</si>
  <si>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</si>
  <si>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</si>
  <si>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</si>
  <si>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</si>
  <si>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</si>
  <si>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</si>
  <si>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</si>
  <si>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</si>
  <si>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</si>
  <si>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</si>
  <si>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</si>
  <si>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</si>
  <si>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</si>
  <si>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</si>
  <si>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</si>
  <si>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</si>
  <si>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</si>
  <si>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</si>
  <si>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</si>
  <si>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</si>
  <si>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</si>
  <si>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</si>
  <si>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</si>
  <si>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</si>
  <si>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</si>
  <si>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</si>
  <si>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</si>
  <si>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</si>
  <si>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</si>
  <si>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</si>
  <si>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</si>
  <si>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</si>
  <si>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</si>
  <si>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</si>
  <si>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</si>
  <si>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</si>
  <si>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</si>
  <si>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</si>
  <si>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</si>
  <si>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</si>
  <si>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</si>
  <si>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</si>
  <si>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</si>
  <si>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</si>
  <si>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</si>
  <si>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</si>
  <si>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</si>
  <si>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</si>
  <si>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</si>
  <si>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</si>
  <si>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</si>
  <si>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</si>
  <si>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</si>
  <si>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</si>
  <si>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</si>
  <si>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</si>
  <si>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</si>
  <si>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</si>
  <si>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</si>
  <si>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</si>
  <si>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</si>
  <si>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</si>
  <si>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</si>
  <si>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</si>
  <si>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</si>
  <si>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</si>
  <si>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</si>
  <si>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</si>
  <si>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</si>
  <si>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</si>
  <si>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</si>
  <si>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</si>
  <si>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</si>
  <si>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</si>
  <si>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</si>
  <si>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</si>
  <si>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</si>
  <si>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</si>
  <si>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</si>
  <si>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</si>
  <si>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</si>
  <si>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</si>
  <si>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</si>
  <si>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</si>
  <si>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</si>
  <si>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</si>
  <si>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</si>
  <si>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</si>
  <si>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</si>
  <si>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</si>
  <si>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</si>
  <si>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</si>
  <si>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</si>
  <si>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</si>
  <si>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</si>
  <si>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</si>
  <si>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</si>
  <si>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</si>
  <si>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</si>
  <si>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</si>
  <si>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</si>
  <si>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</si>
  <si>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</si>
  <si>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</si>
  <si>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</si>
  <si>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</si>
  <si>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</si>
  <si>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</si>
  <si>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</si>
  <si>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</si>
  <si>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</si>
  <si>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</si>
  <si>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</si>
  <si>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</si>
  <si>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</si>
  <si>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</si>
  <si>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</si>
  <si>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</si>
  <si>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</si>
  <si>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</si>
  <si>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</si>
  <si>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</si>
  <si>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</si>
  <si>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</si>
  <si>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</si>
  <si>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</si>
  <si>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</si>
  <si>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</si>
  <si>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</si>
  <si>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</si>
  <si>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</si>
  <si>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</si>
  <si>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</si>
  <si>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</si>
  <si>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</si>
  <si>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</si>
  <si>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</si>
  <si>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</si>
  <si>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</si>
  <si>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</si>
  <si>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</si>
  <si>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</si>
  <si>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</si>
  <si>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</si>
  <si>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</si>
  <si>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</si>
  <si>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</si>
  <si>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</si>
  <si>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</si>
  <si>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</si>
  <si>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</si>
  <si>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</si>
  <si>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</si>
  <si>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</si>
  <si>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</si>
  <si>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</si>
  <si>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</si>
  <si>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</si>
  <si>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</si>
  <si>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</si>
  <si>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</si>
  <si>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</si>
  <si>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</si>
  <si>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</si>
  <si>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</si>
  <si>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</si>
  <si>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</si>
  <si>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</si>
  <si>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</si>
  <si>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</si>
  <si>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</si>
  <si>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</si>
  <si>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</si>
  <si>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</si>
  <si>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</si>
  <si>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</si>
  <si>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</si>
  <si>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</si>
  <si>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</si>
  <si>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</si>
  <si>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</si>
  <si>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</si>
  <si>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</si>
  <si>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</si>
  <si>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</si>
  <si>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</si>
  <si>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</si>
  <si>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</si>
  <si>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</si>
  <si>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</si>
  <si>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</si>
  <si>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</si>
  <si>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</si>
  <si>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</si>
  <si>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</si>
  <si>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</si>
  <si>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</si>
  <si>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</si>
  <si>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</si>
  <si>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</si>
  <si>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</si>
  <si>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</si>
  <si>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</si>
  <si>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</si>
  <si>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</si>
  <si>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</si>
  <si>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</si>
  <si>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</si>
  <si>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</si>
  <si>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</si>
  <si>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</si>
  <si>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</si>
  <si>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</si>
  <si>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</si>
  <si>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</si>
  <si>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</si>
  <si>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</si>
  <si>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</si>
  <si>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</si>
  <si>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</si>
  <si>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</si>
  <si>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</si>
  <si>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</si>
  <si>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</si>
  <si>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</si>
  <si>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</si>
  <si>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</si>
  <si>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</si>
  <si>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</si>
  <si>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</si>
  <si>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</si>
  <si>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</si>
  <si>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</si>
  <si>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</si>
  <si>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</si>
  <si>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</si>
  <si>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</si>
  <si>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</si>
  <si>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</si>
  <si>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</si>
  <si>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</si>
  <si>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</si>
  <si>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</si>
  <si>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</si>
  <si>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</si>
  <si>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</si>
  <si>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</si>
  <si>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</si>
  <si>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</si>
  <si>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</si>
  <si>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</si>
  <si>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</si>
  <si>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</si>
  <si>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</si>
  <si>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</si>
  <si>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</si>
  <si>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</si>
  <si>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</si>
  <si>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</si>
  <si>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</si>
  <si>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</si>
  <si>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</si>
  <si>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</si>
  <si>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</si>
  <si>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</si>
  <si>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</si>
  <si>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</si>
  <si>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</si>
  <si>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</si>
  <si>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</si>
  <si>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</si>
  <si>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</si>
  <si>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</si>
  <si>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</si>
  <si>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</si>
  <si>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</si>
  <si>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</si>
  <si>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</si>
  <si>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</si>
  <si>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</si>
  <si>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</si>
  <si>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</si>
  <si>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</si>
  <si>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</si>
  <si>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</si>
  <si>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</si>
  <si>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</si>
  <si>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</si>
  <si>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</si>
  <si>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</si>
  <si>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</si>
  <si>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</si>
  <si>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</si>
  <si>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</si>
  <si>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</si>
  <si>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</si>
  <si>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</si>
  <si>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</si>
  <si>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</si>
  <si>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</si>
  <si>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</si>
  <si>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</si>
  <si>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</si>
  <si>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</si>
  <si>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</si>
  <si>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</si>
  <si>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</si>
  <si>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</si>
  <si>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</si>
  <si>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</si>
  <si>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</si>
  <si>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</si>
  <si>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</si>
  <si>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</si>
  <si>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</si>
  <si>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</si>
  <si>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</si>
  <si>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</si>
  <si>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</si>
  <si>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</si>
  <si>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</si>
  <si>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</si>
  <si>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</si>
  <si>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</si>
  <si>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</si>
  <si>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</si>
  <si>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</si>
  <si>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</si>
  <si>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</si>
  <si>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</si>
  <si>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</si>
  <si>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</si>
  <si>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</si>
  <si>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</si>
  <si>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</si>
  <si>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</si>
  <si>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</si>
  <si>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</si>
  <si>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</si>
  <si>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</si>
  <si>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</si>
  <si>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</si>
  <si>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</si>
  <si>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</si>
  <si>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</si>
  <si>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</si>
  <si>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</si>
  <si>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</si>
  <si>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</si>
  <si>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</si>
  <si>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</si>
  <si>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</si>
  <si>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</si>
  <si>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</si>
  <si>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</si>
  <si>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</si>
  <si>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</si>
  <si>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</si>
  <si>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</si>
  <si>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</si>
  <si>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</si>
  <si>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</si>
  <si>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</si>
  <si>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</si>
  <si>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</si>
  <si>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</si>
  <si>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</si>
  <si>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</si>
  <si>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</si>
  <si>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</si>
  <si>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</si>
  <si>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</si>
  <si>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</si>
  <si>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</si>
  <si>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</si>
  <si>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</si>
  <si>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</si>
  <si>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</si>
  <si>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</si>
  <si>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</si>
  <si>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</si>
  <si>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</si>
  <si>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</si>
  <si>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</si>
  <si>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</si>
  <si>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</si>
  <si>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</si>
  <si>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</si>
  <si>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</si>
  <si>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</si>
  <si>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</si>
  <si>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</si>
  <si>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</si>
  <si>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</si>
  <si>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</si>
  <si>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</si>
  <si>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</si>
  <si>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</si>
  <si>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</si>
  <si>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</si>
  <si>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</si>
  <si>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</si>
  <si>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</si>
  <si>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</si>
  <si>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</si>
  <si>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</si>
  <si>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</si>
  <si>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</si>
  <si>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</si>
  <si>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</si>
  <si>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</si>
  <si>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</si>
  <si>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</si>
  <si>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</si>
  <si>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</si>
  <si>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</si>
  <si>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</si>
  <si>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</si>
  <si>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</si>
  <si>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</si>
  <si>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</si>
  <si>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</si>
  <si>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</si>
  <si>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</si>
  <si>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</si>
  <si>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</si>
  <si>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</si>
  <si>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</si>
  <si>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</si>
  <si>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</si>
  <si>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</si>
  <si>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</si>
  <si>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</si>
  <si>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</si>
  <si>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</si>
  <si>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</si>
  <si>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</si>
  <si>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</si>
  <si>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</si>
  <si>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</si>
  <si>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</si>
  <si>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</si>
  <si>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</si>
  <si>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</si>
  <si>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</si>
  <si>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</si>
  <si>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</si>
  <si>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</si>
  <si>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</si>
  <si>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</si>
  <si>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</si>
  <si>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</si>
  <si>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</si>
  <si>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</si>
  <si>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</si>
  <si>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</si>
  <si>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</si>
  <si>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</si>
  <si>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</si>
  <si>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</si>
  <si>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</si>
  <si>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</si>
  <si>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</si>
  <si>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</si>
  <si>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</si>
  <si>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</si>
  <si>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</si>
  <si>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</si>
  <si>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</si>
  <si>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</si>
  <si>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</si>
  <si>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</si>
  <si>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</si>
  <si>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</si>
  <si>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</si>
  <si>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</si>
  <si>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</si>
  <si>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</si>
  <si>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</si>
  <si>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</si>
  <si>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</si>
  <si>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</si>
  <si>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</si>
  <si>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</si>
  <si>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</si>
  <si>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</si>
  <si>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</si>
  <si>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</si>
  <si>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</si>
  <si>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</si>
  <si>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</si>
  <si>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</si>
  <si>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</si>
  <si>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</si>
  <si>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</si>
  <si>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</si>
  <si>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</si>
  <si>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</si>
  <si>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</si>
  <si>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</si>
  <si>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</si>
  <si>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</si>
  <si>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</si>
  <si>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</si>
  <si>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</si>
  <si>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</si>
  <si>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</si>
  <si>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</si>
  <si>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</si>
  <si>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</si>
  <si>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</si>
  <si>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</si>
  <si>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</si>
  <si>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</si>
  <si>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</si>
  <si>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</si>
  <si>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</si>
  <si>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</si>
  <si>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</si>
  <si>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</si>
  <si>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</si>
  <si>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</si>
  <si>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</si>
  <si>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</si>
  <si>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</si>
  <si>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</si>
  <si>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</si>
  <si>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</si>
  <si>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</si>
  <si>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</si>
  <si>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</si>
  <si>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</si>
  <si>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</si>
  <si>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</si>
  <si>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</si>
  <si>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</si>
  <si>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</si>
  <si>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</si>
  <si>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</si>
  <si>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</si>
  <si>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</si>
  <si>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</si>
  <si>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</si>
  <si>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</si>
  <si>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</si>
  <si>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</si>
  <si>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</si>
  <si>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</si>
  <si>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</si>
  <si>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</si>
  <si>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</si>
  <si>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</si>
  <si>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</si>
  <si>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</si>
  <si>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</si>
  <si>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</si>
  <si>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</si>
  <si>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</si>
  <si>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</si>
  <si>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</si>
  <si>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</si>
  <si>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</si>
  <si>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</si>
  <si>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</si>
  <si>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</si>
  <si>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</si>
  <si>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</si>
  <si>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</si>
  <si>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</si>
  <si>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</si>
  <si>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</si>
  <si>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</si>
  <si>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</si>
  <si>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</si>
  <si>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</si>
  <si>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</si>
  <si>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</si>
  <si>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</si>
  <si>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</si>
  <si>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</si>
  <si>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</si>
  <si>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</si>
  <si>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</si>
  <si>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</si>
  <si>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</si>
  <si>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</si>
  <si>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</si>
  <si>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</si>
  <si>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</si>
  <si>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</si>
  <si>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</si>
  <si>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</si>
  <si>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</si>
  <si>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</si>
  <si>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</si>
  <si>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</si>
  <si>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</si>
  <si>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</si>
  <si>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</si>
  <si>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</si>
  <si>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</si>
  <si>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</si>
  <si>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</si>
  <si>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</si>
  <si>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</si>
  <si>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</si>
  <si>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</si>
  <si>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</si>
  <si>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</si>
  <si>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</si>
  <si>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</si>
  <si>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</si>
  <si>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</si>
  <si>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</si>
  <si>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</si>
  <si>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</si>
  <si>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</si>
  <si>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</si>
  <si>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</si>
  <si>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</si>
  <si>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</si>
  <si>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</si>
  <si>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</si>
  <si>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</si>
  <si>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</si>
  <si>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</si>
  <si>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</si>
  <si>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</si>
  <si>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</si>
  <si>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</si>
  <si>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</si>
  <si>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</si>
  <si>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</si>
  <si>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</si>
  <si>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</si>
  <si>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</si>
  <si>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</si>
  <si>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</si>
  <si>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</si>
  <si>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</si>
  <si>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</si>
  <si>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</si>
  <si>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</si>
  <si>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</si>
  <si>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</si>
  <si>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</si>
  <si>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</si>
  <si>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</si>
  <si>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</si>
  <si>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</si>
  <si>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</si>
  <si>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</si>
  <si>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</si>
  <si>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</si>
  <si>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</si>
  <si>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</si>
  <si>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</si>
  <si>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</si>
  <si>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</si>
  <si>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</si>
  <si>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</si>
  <si>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</si>
  <si>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</si>
  <si>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</si>
  <si>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</si>
  <si>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</si>
  <si>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</si>
  <si>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</si>
  <si>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</si>
  <si>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</si>
  <si>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</si>
  <si>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</si>
  <si>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</si>
  <si>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</si>
  <si>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</si>
  <si>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</si>
  <si>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</si>
  <si>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</si>
  <si>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</si>
  <si>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</si>
  <si>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</si>
  <si>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</si>
  <si>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</si>
  <si>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</si>
  <si>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</si>
  <si>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</si>
  <si>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</si>
  <si>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</si>
  <si>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</si>
  <si>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</si>
  <si>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</si>
  <si>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</si>
  <si>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</si>
  <si>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</si>
  <si>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</si>
  <si>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</si>
  <si>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</si>
  <si>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</si>
  <si>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</si>
  <si>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</si>
  <si>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</si>
  <si>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</si>
  <si>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</si>
  <si>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</si>
  <si>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</si>
  <si>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</si>
  <si>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</si>
  <si>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</si>
  <si>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</si>
  <si>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</si>
  <si>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</si>
  <si>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</si>
  <si>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</si>
  <si>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</si>
  <si>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</si>
  <si>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</si>
  <si>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</si>
  <si>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</si>
  <si>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</si>
  <si>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</si>
  <si>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</si>
  <si>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</si>
  <si>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</si>
  <si>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</si>
  <si>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</si>
  <si>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</si>
  <si>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</si>
  <si>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</si>
  <si>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</si>
  <si>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</si>
  <si>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</si>
  <si>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</si>
  <si>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</si>
  <si>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</si>
  <si>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</si>
  <si>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</si>
  <si>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</si>
  <si>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</si>
  <si>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</si>
  <si>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</si>
  <si>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</si>
  <si>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</si>
  <si>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</si>
  <si>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</si>
  <si>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</si>
  <si>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</si>
  <si>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</si>
  <si>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</si>
  <si>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</si>
  <si>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</si>
  <si>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</si>
  <si>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</si>
  <si>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</si>
  <si>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</si>
  <si>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</si>
  <si>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</si>
  <si>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</si>
  <si>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</si>
  <si>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</si>
  <si>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</si>
  <si>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</si>
  <si>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</si>
  <si>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</si>
  <si>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</si>
  <si>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</si>
  <si>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</si>
  <si>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</si>
  <si>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</si>
  <si>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</si>
  <si>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</si>
  <si>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</si>
  <si>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</si>
  <si>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</si>
  <si>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</si>
  <si>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</si>
  <si>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</si>
  <si>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</si>
  <si>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</si>
  <si>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</si>
  <si>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</si>
  <si>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</si>
  <si>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</si>
  <si>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</si>
  <si>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</si>
  <si>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</si>
  <si>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</si>
  <si>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</si>
  <si>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</si>
  <si>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</si>
  <si>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</si>
  <si>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</si>
  <si>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</si>
  <si>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</si>
  <si>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</si>
  <si>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</si>
  <si>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</si>
  <si>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</si>
  <si>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</si>
  <si>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</si>
  <si>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</si>
  <si>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</si>
  <si>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</si>
  <si>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</si>
  <si>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</si>
  <si>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</si>
  <si>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</si>
  <si>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</si>
  <si>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</si>
  <si>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</si>
  <si>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</si>
  <si>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</si>
  <si>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</si>
  <si>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</si>
  <si>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</si>
  <si>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</si>
  <si>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</si>
  <si>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</si>
  <si>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</si>
  <si>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</si>
  <si>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</si>
  <si>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</si>
  <si>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</si>
  <si>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</si>
  <si>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</si>
  <si>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</si>
  <si>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</si>
  <si>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</si>
  <si>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</si>
  <si>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</si>
  <si>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</si>
  <si>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</si>
  <si>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</si>
  <si>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</si>
  <si>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</si>
  <si>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</si>
  <si>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</si>
  <si>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</si>
  <si>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</si>
  <si>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</si>
  <si>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</si>
  <si>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</si>
  <si>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</si>
  <si>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</si>
  <si>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</si>
  <si>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</si>
  <si>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</si>
  <si>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</si>
  <si>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</si>
  <si>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</si>
  <si>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</si>
  <si>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</si>
  <si>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</si>
  <si>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</si>
  <si>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</si>
  <si>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</si>
  <si>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</si>
  <si>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</si>
  <si>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</si>
  <si>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</si>
  <si>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</si>
  <si>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</si>
  <si>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</si>
  <si>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</si>
  <si>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</si>
  <si>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</si>
  <si>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</si>
  <si>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</si>
  <si>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</si>
  <si>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</si>
  <si>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</si>
  <si>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</si>
  <si>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</si>
  <si>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</si>
  <si>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</si>
  <si>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</si>
  <si>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</si>
  <si>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</si>
  <si>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</si>
  <si>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</si>
  <si>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</si>
  <si>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</si>
  <si>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</si>
  <si>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</si>
  <si>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</si>
  <si>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</si>
  <si>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</si>
  <si>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</si>
  <si>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</si>
  <si>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</si>
  <si>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</si>
  <si>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</si>
  <si>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</si>
  <si>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</si>
  <si>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</si>
  <si>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</si>
  <si>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</si>
  <si>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</si>
  <si>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</si>
  <si>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</si>
  <si>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</si>
  <si>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</si>
  <si>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</si>
  <si>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</si>
  <si>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</si>
  <si>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</si>
  <si>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</si>
  <si>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</si>
  <si>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</si>
  <si>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</si>
  <si>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</si>
  <si>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</si>
  <si>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</si>
  <si>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</si>
  <si>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</si>
  <si>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</si>
  <si>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</si>
  <si>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</si>
  <si>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</si>
  <si>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</si>
  <si>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</si>
  <si>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</si>
  <si>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</si>
  <si>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</si>
  <si>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</si>
  <si>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</si>
  <si>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</si>
  <si>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</si>
  <si>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</si>
  <si>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</si>
  <si>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</si>
  <si>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</si>
  <si>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</si>
  <si>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</si>
  <si>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</si>
  <si>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</si>
  <si>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</si>
  <si>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</si>
  <si>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</si>
  <si>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</si>
  <si>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</si>
  <si>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</si>
  <si>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</si>
  <si>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</si>
  <si>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</si>
  <si>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</si>
  <si>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</si>
  <si>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</si>
  <si>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</si>
  <si>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</si>
  <si>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</si>
  <si>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</si>
  <si>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</si>
  <si>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</si>
  <si>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</si>
  <si>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</si>
  <si>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</si>
  <si>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</si>
  <si>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</si>
  <si>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</si>
  <si>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</si>
  <si>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</si>
  <si>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</si>
  <si>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</si>
  <si>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</si>
  <si>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</si>
  <si>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</si>
  <si>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</si>
  <si>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</si>
  <si>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</si>
  <si>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</si>
  <si>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</si>
  <si>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</si>
  <si>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</si>
  <si>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</si>
  <si>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</si>
  <si>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</si>
  <si>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</si>
  <si>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</si>
  <si>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</si>
  <si>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</si>
  <si>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</si>
  <si>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</si>
  <si>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</si>
  <si>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</si>
  <si>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</si>
  <si>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</si>
  <si>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</si>
  <si>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</si>
  <si>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</si>
  <si>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</si>
  <si>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</si>
  <si>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</si>
  <si>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</si>
  <si>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</si>
  <si>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</si>
  <si>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</si>
  <si>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</si>
  <si>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</si>
  <si>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</si>
  <si>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</si>
  <si>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</si>
  <si>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</si>
  <si>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</si>
  <si>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</si>
  <si>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</si>
  <si>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</si>
  <si>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</si>
  <si>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</si>
  <si>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</si>
  <si>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</si>
  <si>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</si>
  <si>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</si>
  <si>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</si>
  <si>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</si>
  <si>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</si>
  <si>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</si>
  <si>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</si>
  <si>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</si>
  <si>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</si>
  <si>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</si>
  <si>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</si>
  <si>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</si>
  <si>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</si>
  <si>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</si>
  <si>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</si>
  <si>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</si>
  <si>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</si>
  <si>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</si>
  <si>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</si>
  <si>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</si>
  <si>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</si>
  <si>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</si>
  <si>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</si>
  <si>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</si>
  <si>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</si>
  <si>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</si>
  <si>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</si>
  <si>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</si>
  <si>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</si>
  <si>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</si>
  <si>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</si>
  <si>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</si>
  <si>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</si>
  <si>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</si>
  <si>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</si>
  <si>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</si>
  <si>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</si>
  <si>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</si>
  <si>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</si>
  <si>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</si>
  <si>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</si>
  <si>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</si>
  <si>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</si>
  <si>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</si>
  <si>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</si>
  <si>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</si>
  <si>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</si>
  <si>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</si>
  <si>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</si>
  <si>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</si>
  <si>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</si>
  <si>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</si>
  <si>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</si>
  <si>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</si>
  <si>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</si>
  <si>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</si>
  <si>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</si>
  <si>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</si>
  <si>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</si>
  <si>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</si>
  <si>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</si>
  <si>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</si>
  <si>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</si>
  <si>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</si>
  <si>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</si>
  <si>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</si>
  <si>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</si>
  <si>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</si>
  <si>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</si>
  <si>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</si>
  <si>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</si>
  <si>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</si>
  <si>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</si>
  <si>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</si>
  <si>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</si>
  <si>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</si>
  <si>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</si>
  <si>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</si>
  <si>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</si>
  <si>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</si>
  <si>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</si>
  <si>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</si>
  <si>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</si>
  <si>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</si>
  <si>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</si>
  <si>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</si>
  <si>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</si>
  <si>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</si>
  <si>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</si>
  <si>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</si>
  <si>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</si>
  <si>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</si>
  <si>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</si>
  <si>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</si>
  <si>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</si>
  <si>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</si>
  <si>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</si>
  <si>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</si>
  <si>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</si>
  <si>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</si>
  <si>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</si>
  <si>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</si>
  <si>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</si>
  <si>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</si>
  <si>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</si>
  <si>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</si>
  <si>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</si>
  <si>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</si>
  <si>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</si>
  <si>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</si>
  <si>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</si>
  <si>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</si>
  <si>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</si>
  <si>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</si>
  <si>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</si>
  <si>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</si>
  <si>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</si>
  <si>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</si>
  <si>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</si>
  <si>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</si>
  <si>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</si>
  <si>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</si>
  <si>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</si>
  <si>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</si>
  <si>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</si>
  <si>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</si>
  <si>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</si>
  <si>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</si>
  <si>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</si>
  <si>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</si>
  <si>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</si>
  <si>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</si>
  <si>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</si>
  <si>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</si>
  <si>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</si>
  <si>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</si>
  <si>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</si>
  <si>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</si>
  <si>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</si>
  <si>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</si>
  <si>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</si>
  <si>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</si>
  <si>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</si>
  <si>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</si>
  <si>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</si>
  <si>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</si>
  <si>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</si>
  <si>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</si>
  <si>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</si>
  <si>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</si>
  <si>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</si>
  <si>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</si>
  <si>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</si>
  <si>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</si>
  <si>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</si>
  <si>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</si>
  <si>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</si>
  <si>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</si>
  <si>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</si>
  <si>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</si>
  <si>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</si>
  <si>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</si>
  <si>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</si>
  <si>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</si>
  <si>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</si>
  <si>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</si>
  <si>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</si>
  <si>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</si>
  <si>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</si>
  <si>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</si>
  <si>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</si>
  <si>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</si>
  <si>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</si>
  <si>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</si>
  <si>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</si>
  <si>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</si>
  <si>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</si>
  <si>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</si>
  <si>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</si>
  <si>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</si>
  <si>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</si>
  <si>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</si>
  <si>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</si>
  <si>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</si>
  <si>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</si>
  <si>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</si>
  <si>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</si>
  <si>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</si>
  <si>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</si>
  <si>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</si>
  <si>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</si>
  <si>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</si>
  <si>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</si>
  <si>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</si>
  <si>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</si>
  <si>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</si>
  <si>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</si>
  <si>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</si>
  <si>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</si>
  <si>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</si>
  <si>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</si>
  <si>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</si>
  <si>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</si>
  <si>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</si>
  <si>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</si>
  <si>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</si>
  <si>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</si>
  <si>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</si>
  <si>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</si>
  <si>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</si>
  <si>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</si>
  <si>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</si>
  <si>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</si>
  <si>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</si>
  <si>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</si>
  <si>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</si>
  <si>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</si>
  <si>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</si>
  <si>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</si>
  <si>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</si>
  <si>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</si>
  <si>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</si>
  <si>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</si>
  <si>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</si>
  <si>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</si>
  <si>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</si>
  <si>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</si>
  <si>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</si>
  <si>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</si>
  <si>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</si>
  <si>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</si>
  <si>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</si>
  <si>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</si>
  <si>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</si>
  <si>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</si>
  <si>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</si>
  <si>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</si>
  <si>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</si>
  <si>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</si>
  <si>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</si>
  <si>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</si>
  <si>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</si>
  <si>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</si>
  <si>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</si>
  <si>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</si>
  <si>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</si>
  <si>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</si>
  <si>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</si>
  <si>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</si>
  <si>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</si>
  <si>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</si>
  <si>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</si>
  <si>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</si>
  <si>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</si>
  <si>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</si>
  <si>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</si>
  <si>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</si>
  <si>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</si>
  <si>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</si>
  <si>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</si>
  <si>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</si>
  <si>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</si>
  <si>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</si>
  <si>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</si>
  <si>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</si>
  <si>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</si>
  <si>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</si>
  <si>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</si>
  <si>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</si>
  <si>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</si>
  <si>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</si>
  <si>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</si>
  <si>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</si>
  <si>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</si>
  <si>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</si>
  <si>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</si>
  <si>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</si>
  <si>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</si>
  <si>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</si>
  <si>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</si>
  <si>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</si>
  <si>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</si>
  <si>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</si>
  <si>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</si>
  <si>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</si>
  <si>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</si>
  <si>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</si>
  <si>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</si>
  <si>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</si>
  <si>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</si>
  <si>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</si>
  <si>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</si>
  <si>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</si>
  <si>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</si>
  <si>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</si>
  <si>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</si>
  <si>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</si>
  <si>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</si>
  <si>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</si>
  <si>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</si>
  <si>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</si>
  <si>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</si>
  <si>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</si>
  <si>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</si>
  <si>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</si>
  <si>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</si>
  <si>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</si>
  <si>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</si>
  <si>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</si>
  <si>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</si>
  <si>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</si>
  <si>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</si>
  <si>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</si>
  <si>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</si>
  <si>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</si>
  <si>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</si>
  <si>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</si>
  <si>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</si>
  <si>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</si>
  <si>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</si>
  <si>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</si>
  <si>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</si>
  <si>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</si>
  <si>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</si>
  <si>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</si>
  <si>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</si>
  <si>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</si>
  <si>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</si>
  <si>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</si>
  <si>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</si>
  <si>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</si>
  <si>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</si>
  <si>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</si>
  <si>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</si>
  <si>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</si>
  <si>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</si>
  <si>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</si>
  <si>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</si>
  <si>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</si>
  <si>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</si>
  <si>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</si>
  <si>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</si>
  <si>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</si>
  <si>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</si>
  <si>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</si>
  <si>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</si>
  <si>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</si>
  <si>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</si>
  <si>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</si>
  <si>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</si>
  <si>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</si>
  <si>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</si>
  <si>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</si>
  <si>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</si>
  <si>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</si>
  <si>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</si>
  <si>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</si>
  <si>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</si>
  <si>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</si>
  <si>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</si>
  <si>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</si>
  <si>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</si>
  <si>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</si>
  <si>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</si>
  <si>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</si>
  <si>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</si>
  <si>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</si>
  <si>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</si>
  <si>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</si>
  <si>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</si>
  <si>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</si>
  <si>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</si>
  <si>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</si>
  <si>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</si>
  <si>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</si>
  <si>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</si>
  <si>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</si>
  <si>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</si>
  <si>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</si>
  <si>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</si>
  <si>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</si>
  <si>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</si>
  <si>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</si>
  <si>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</si>
  <si>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</si>
  <si>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</si>
  <si>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</si>
  <si>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</si>
  <si>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</si>
  <si>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</si>
  <si>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</si>
  <si>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</si>
  <si>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</si>
  <si>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</si>
  <si>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</si>
  <si>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</si>
  <si>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</si>
  <si>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</si>
  <si>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</si>
  <si>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</si>
  <si>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</si>
  <si>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</si>
  <si>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</si>
  <si>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</si>
  <si>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</si>
  <si>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</si>
  <si>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</si>
  <si>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</si>
  <si>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</si>
  <si>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</si>
  <si>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</si>
  <si>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</si>
  <si>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</si>
  <si>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</si>
  <si>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</si>
  <si>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</si>
  <si>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</si>
  <si>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</si>
  <si>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</si>
  <si>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</si>
  <si>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</si>
  <si>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</si>
  <si>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</si>
  <si>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</si>
  <si>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</si>
  <si>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</si>
  <si>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</si>
  <si>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</si>
  <si>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</si>
  <si>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</si>
  <si>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</si>
  <si>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</si>
  <si>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</si>
  <si>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</si>
  <si>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</si>
  <si>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</si>
  <si>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</si>
  <si>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</si>
  <si>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</si>
  <si>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</si>
  <si>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</si>
  <si>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</si>
  <si>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</si>
  <si>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</si>
  <si>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</si>
  <si>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</si>
  <si>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</si>
  <si>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</si>
  <si>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</si>
  <si>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</si>
  <si>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</si>
  <si>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</si>
  <si>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</si>
  <si>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</si>
  <si>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</si>
  <si>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</si>
  <si>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</si>
  <si>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</si>
  <si>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</si>
  <si>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</si>
  <si>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</si>
  <si>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</si>
  <si>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</si>
  <si>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</si>
  <si>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</si>
  <si>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</si>
  <si>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</si>
  <si>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</si>
  <si>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</si>
  <si>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</si>
  <si>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</si>
  <si>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</si>
  <si>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</si>
  <si>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</si>
  <si>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</si>
  <si>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</si>
  <si>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</si>
  <si>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</si>
  <si>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</si>
  <si>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</si>
  <si>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</si>
  <si>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</si>
  <si>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</si>
  <si>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</si>
  <si>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</si>
  <si>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</si>
  <si>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</si>
  <si>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</si>
  <si>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</si>
  <si>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</si>
  <si>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</si>
  <si>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</si>
  <si>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</si>
  <si>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</si>
  <si>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</si>
  <si>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</si>
  <si>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</si>
  <si>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</si>
  <si>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</si>
  <si>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</si>
  <si>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</si>
  <si>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</si>
  <si>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</si>
  <si>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</si>
  <si>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</si>
  <si>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</si>
  <si>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</si>
  <si>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</si>
  <si>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</si>
  <si>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</si>
  <si>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</si>
  <si>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</si>
  <si>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</si>
  <si>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</si>
  <si>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</si>
  <si>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</si>
  <si>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</si>
  <si>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</si>
  <si>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</si>
  <si>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</si>
  <si>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</si>
  <si>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</si>
  <si>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</si>
  <si>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</si>
  <si>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</si>
  <si>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</si>
  <si>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</si>
  <si>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</si>
  <si>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</si>
  <si>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</si>
  <si>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</si>
  <si>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</si>
  <si>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</si>
  <si>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</si>
  <si>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</si>
  <si>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</si>
  <si>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</si>
  <si>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</si>
  <si>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</si>
  <si>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</si>
  <si>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</si>
  <si>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</si>
  <si>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</si>
  <si>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</si>
  <si>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</si>
  <si>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</si>
  <si>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</si>
  <si>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</si>
  <si>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</si>
  <si>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</si>
  <si>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</si>
  <si>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</si>
  <si>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</si>
  <si>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</si>
  <si>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</si>
  <si>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</si>
  <si>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</si>
  <si>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</si>
  <si>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</si>
  <si>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</si>
  <si>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</si>
  <si>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</si>
  <si>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</si>
  <si>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</si>
  <si>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</si>
  <si>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</si>
  <si>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</si>
  <si>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</si>
  <si>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</si>
  <si>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</si>
  <si>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</si>
  <si>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</si>
  <si>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</si>
  <si>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</si>
  <si>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</si>
  <si>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</si>
  <si>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</si>
  <si>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</si>
  <si>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</si>
  <si>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</si>
  <si>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</si>
  <si>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</si>
  <si>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</si>
  <si>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</si>
  <si>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</si>
  <si>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</si>
  <si>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</si>
  <si>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</si>
  <si>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</si>
  <si>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</si>
  <si>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</si>
  <si>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</si>
  <si>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</si>
  <si>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</si>
  <si>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</si>
  <si>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</si>
  <si>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</si>
  <si>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</si>
  <si>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</si>
  <si>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</si>
  <si>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</si>
  <si>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</si>
  <si>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</si>
  <si>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</si>
  <si>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</si>
  <si>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</si>
  <si>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</si>
  <si>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</si>
  <si>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</si>
  <si>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</si>
  <si>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</si>
  <si>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</si>
  <si>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</si>
  <si>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</si>
  <si>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</si>
  <si>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</si>
  <si>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</si>
  <si>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</si>
  <si>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</si>
  <si>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</si>
  <si>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</si>
  <si>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</si>
  <si>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</si>
  <si>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</si>
  <si>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</si>
  <si>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</si>
  <si>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</si>
  <si>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</si>
  <si>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</si>
  <si>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</si>
  <si>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</si>
  <si>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</si>
  <si>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</si>
  <si>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</si>
  <si>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</si>
  <si>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</si>
  <si>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</si>
  <si>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</si>
  <si>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</si>
  <si>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</si>
  <si>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</si>
  <si>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</si>
  <si>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</si>
  <si>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</si>
  <si>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</si>
  <si>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</si>
  <si>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</si>
  <si>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</si>
  <si>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</si>
  <si>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</si>
  <si>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</si>
  <si>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</si>
  <si>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</si>
  <si>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</si>
  <si>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</si>
  <si>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</si>
  <si>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</si>
  <si>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</si>
  <si>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</si>
  <si>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</si>
  <si>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</si>
  <si>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</si>
  <si>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</si>
  <si>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</si>
  <si>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</si>
  <si>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</si>
  <si>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</si>
  <si>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</si>
  <si>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</si>
  <si>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</si>
  <si>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</si>
  <si>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</si>
  <si>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</si>
  <si>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</si>
  <si>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</si>
  <si>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</si>
  <si>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</si>
  <si>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</si>
  <si>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</si>
  <si>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</si>
  <si>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</si>
  <si>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</si>
  <si>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</si>
  <si>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</si>
  <si>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</si>
  <si>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</si>
  <si>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</si>
  <si>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</si>
  <si>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</si>
  <si>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</si>
  <si>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</si>
  <si>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</si>
  <si>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</si>
  <si>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</si>
  <si>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</si>
  <si>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</si>
  <si>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</si>
  <si>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</si>
  <si>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</si>
  <si>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</si>
  <si>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</si>
  <si>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</si>
  <si>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</si>
  <si>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</si>
  <si>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</si>
  <si>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</si>
  <si>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</si>
  <si>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</si>
  <si>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</si>
  <si>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</si>
  <si>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</si>
  <si>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</si>
  <si>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</si>
  <si>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</si>
  <si>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</si>
  <si>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</si>
  <si>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</si>
  <si>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</si>
  <si>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</si>
  <si>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</si>
  <si>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</si>
  <si>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</si>
  <si>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</si>
  <si>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</si>
  <si>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</si>
  <si>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</si>
  <si>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</si>
  <si>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</si>
  <si>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</si>
  <si>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</si>
  <si>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</si>
  <si>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</si>
  <si>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</si>
  <si>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</si>
  <si>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</si>
  <si>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</si>
  <si>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</si>
  <si>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</si>
  <si>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</si>
  <si>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</si>
  <si>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</si>
  <si>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</si>
  <si>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</si>
  <si>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</si>
  <si>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</si>
  <si>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</si>
  <si>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</si>
  <si>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</si>
  <si>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</si>
  <si>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</si>
  <si>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</si>
  <si>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</si>
  <si>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</si>
  <si>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</si>
  <si>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</si>
  <si>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</si>
  <si>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</si>
  <si>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</si>
  <si>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</si>
  <si>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</si>
  <si>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</si>
  <si>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</si>
  <si>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</si>
  <si>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</si>
  <si>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</si>
  <si>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</si>
  <si>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</si>
  <si>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</si>
  <si>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</si>
  <si>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</si>
  <si>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</si>
  <si>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</si>
  <si>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</si>
  <si>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</si>
  <si>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</si>
  <si>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</si>
  <si>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</si>
  <si>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</si>
  <si>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</si>
  <si>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</si>
  <si>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</si>
  <si>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</si>
  <si>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</si>
  <si>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</si>
  <si>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</si>
  <si>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</si>
  <si>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</si>
  <si>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</si>
  <si>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</si>
  <si>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</si>
  <si>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</si>
  <si>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</si>
  <si>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</si>
  <si>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</si>
  <si>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</si>
  <si>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</si>
  <si>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</si>
  <si>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</si>
  <si>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</si>
  <si>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</si>
  <si>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</si>
  <si>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</si>
  <si>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</si>
  <si>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</si>
  <si>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</si>
  <si>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</si>
  <si>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</si>
  <si>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</si>
  <si>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</si>
  <si>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</si>
  <si>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</si>
  <si>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</si>
  <si>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</si>
  <si>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</si>
  <si>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</si>
  <si>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</si>
  <si>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</si>
  <si>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</si>
  <si>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</si>
  <si>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</si>
  <si>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</si>
  <si>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</si>
  <si>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</si>
  <si>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</si>
  <si>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</si>
  <si>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</si>
  <si>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</si>
  <si>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</si>
  <si>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</si>
  <si>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</si>
  <si>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</si>
  <si>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</si>
  <si>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</si>
  <si>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</si>
  <si>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</si>
  <si>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</si>
  <si>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</si>
  <si>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</si>
  <si>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</si>
  <si>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</si>
  <si>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</si>
  <si>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</si>
  <si>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</si>
  <si>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</si>
  <si>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</si>
  <si>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</si>
  <si>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</si>
  <si>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</si>
  <si>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</si>
  <si>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</si>
  <si>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</si>
  <si>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</si>
  <si>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</si>
  <si>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</si>
  <si>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</si>
  <si>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</si>
  <si>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</si>
  <si>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</si>
  <si>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</si>
  <si>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</si>
  <si>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</si>
  <si>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</si>
  <si>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</si>
  <si>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</si>
  <si>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</si>
  <si>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</si>
  <si>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</si>
  <si>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</si>
  <si>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</si>
  <si>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</si>
  <si>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</si>
  <si>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</si>
  <si>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</si>
  <si>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</si>
  <si>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</si>
  <si>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</si>
  <si>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</si>
  <si>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</si>
  <si>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</si>
  <si>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</si>
  <si>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</si>
  <si>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</si>
  <si>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</si>
  <si>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</si>
  <si>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</si>
  <si>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</si>
  <si>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</si>
  <si>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</si>
  <si>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</si>
  <si>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</si>
  <si>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</si>
  <si>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</si>
  <si>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</si>
  <si>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</si>
  <si>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</si>
  <si>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</si>
  <si>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</si>
  <si>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</si>
  <si>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</si>
  <si>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</si>
  <si>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</si>
  <si>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</si>
  <si>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</si>
  <si>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</si>
  <si>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</si>
  <si>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</si>
  <si>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</si>
  <si>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</si>
  <si>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</si>
  <si>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</si>
  <si>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</si>
  <si>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</si>
  <si>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</si>
  <si>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</si>
  <si>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</si>
  <si>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</si>
  <si>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</si>
  <si>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</si>
  <si>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</si>
  <si>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</si>
  <si>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</si>
  <si>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</si>
  <si>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</si>
  <si>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</si>
  <si>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</si>
  <si>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</si>
  <si>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</si>
  <si>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</si>
  <si>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</si>
  <si>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</si>
  <si>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</si>
  <si>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</si>
  <si>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</si>
  <si>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</si>
  <si>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</si>
  <si>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</si>
  <si>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</si>
  <si>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</si>
  <si>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</si>
  <si>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</si>
  <si>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</si>
  <si>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</si>
  <si>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</si>
  <si>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</si>
  <si>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</si>
  <si>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</si>
  <si>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</si>
  <si>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</si>
  <si>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</si>
  <si>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</si>
  <si>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</si>
  <si>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</si>
  <si>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</si>
  <si>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</si>
  <si>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</si>
  <si>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</si>
  <si>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</si>
  <si>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</si>
  <si>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</si>
  <si>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</si>
  <si>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</si>
  <si>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</si>
  <si>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</si>
  <si>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</si>
  <si>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</si>
  <si>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</si>
  <si>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</si>
  <si>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</si>
  <si>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</si>
  <si>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</si>
  <si>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</si>
  <si>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</si>
  <si>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</si>
  <si>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</si>
  <si>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</si>
  <si>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</si>
  <si>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</si>
  <si>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</si>
  <si>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</si>
  <si>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</si>
  <si>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</si>
  <si>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</si>
  <si>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</si>
  <si>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</si>
  <si>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</si>
  <si>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</si>
  <si>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</si>
  <si>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</si>
  <si>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</si>
  <si>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</si>
  <si>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</si>
  <si>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</si>
  <si>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</si>
  <si>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</si>
  <si>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</si>
  <si>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</si>
  <si>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</si>
  <si>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</si>
  <si>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</si>
  <si>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</si>
  <si>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</si>
  <si>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</si>
  <si>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</si>
  <si>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</si>
  <si>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</si>
  <si>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</si>
  <si>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</si>
  <si>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</si>
  <si>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</si>
  <si>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</si>
  <si>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</si>
  <si>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</si>
  <si>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</si>
  <si>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</si>
  <si>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</si>
  <si>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</si>
  <si>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</si>
  <si>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</si>
  <si>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</si>
  <si>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</si>
  <si>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</si>
  <si>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</si>
  <si>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</si>
  <si>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</si>
  <si>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</si>
  <si>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</si>
  <si>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</si>
  <si>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</si>
  <si>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</si>
  <si>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</si>
  <si>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</si>
  <si>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</si>
  <si>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</si>
  <si>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</si>
  <si>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</si>
  <si>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</si>
  <si>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</si>
  <si>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</si>
  <si>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</si>
  <si>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</si>
  <si>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</si>
  <si>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</si>
  <si>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</si>
  <si>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</si>
  <si>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</si>
  <si>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</si>
  <si>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</si>
  <si>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</si>
  <si>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</si>
  <si>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</si>
  <si>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</si>
  <si>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</si>
  <si>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</si>
  <si>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</si>
  <si>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</si>
  <si>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</si>
  <si>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</si>
  <si>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</si>
  <si>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</si>
  <si>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</si>
  <si>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</si>
  <si>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</si>
  <si>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</si>
  <si>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</si>
  <si>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</si>
  <si>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</si>
  <si>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</si>
  <si>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</si>
  <si>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</si>
  <si>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</si>
  <si>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</si>
  <si>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</si>
  <si>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</si>
  <si>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</si>
  <si>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</si>
  <si>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</si>
  <si>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</si>
  <si>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</si>
  <si>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</si>
  <si>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</si>
  <si>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</si>
  <si>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</si>
  <si>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</si>
  <si>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</si>
  <si>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</si>
  <si>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</si>
  <si>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</si>
  <si>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</si>
  <si>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</si>
  <si>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</si>
  <si>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</si>
  <si>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</si>
  <si>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</si>
  <si>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</si>
  <si>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</si>
  <si>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</si>
  <si>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</si>
  <si>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</si>
  <si>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</si>
  <si>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</si>
  <si>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</si>
  <si>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</si>
  <si>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</si>
  <si>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</si>
  <si>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</si>
  <si>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</si>
  <si>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</si>
  <si>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</si>
  <si>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</si>
  <si>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</si>
  <si>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</si>
  <si>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</si>
  <si>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</si>
  <si>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</si>
  <si>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</si>
  <si>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</si>
  <si>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</si>
  <si>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</si>
  <si>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</si>
  <si>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</si>
  <si>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</si>
  <si>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</si>
  <si>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</si>
  <si>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</si>
  <si>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</si>
  <si>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</si>
  <si>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</si>
  <si>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</si>
  <si>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</si>
  <si>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</si>
  <si>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</si>
  <si>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</si>
  <si>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</si>
  <si>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</si>
  <si>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</si>
  <si>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</si>
  <si>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</si>
  <si>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</si>
  <si>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</si>
  <si>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</si>
  <si>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</si>
  <si>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</si>
  <si>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</si>
  <si>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</si>
  <si>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</si>
  <si>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</si>
  <si>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</si>
  <si>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</si>
  <si>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</si>
  <si>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</si>
  <si>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</si>
  <si>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</si>
  <si>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</si>
  <si>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</si>
  <si>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</si>
  <si>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</si>
  <si>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</si>
  <si>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</si>
  <si>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</si>
  <si>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</si>
  <si>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</si>
  <si>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</si>
  <si>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</si>
  <si>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</si>
  <si>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</si>
  <si>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</si>
  <si>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</si>
  <si>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</si>
  <si>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</si>
  <si>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</si>
  <si>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</si>
  <si>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</si>
  <si>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</si>
  <si>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</si>
  <si>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</si>
  <si>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</si>
  <si>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</si>
  <si>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</si>
  <si>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</si>
  <si>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</si>
  <si>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</si>
  <si>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</si>
  <si>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</si>
  <si>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</si>
  <si>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</si>
  <si>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</si>
  <si>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</si>
  <si>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</si>
  <si>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</si>
  <si>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</si>
  <si>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</si>
  <si>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</si>
  <si>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</si>
  <si>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</si>
  <si>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</si>
  <si>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</si>
  <si>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</si>
  <si>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</si>
  <si>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</si>
  <si>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</si>
  <si>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</si>
  <si>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</si>
  <si>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</si>
  <si>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</si>
  <si>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</si>
  <si>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</si>
  <si>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</si>
  <si>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</si>
  <si>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</si>
  <si>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</si>
  <si>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</si>
  <si>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</si>
  <si>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</si>
  <si>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</si>
  <si>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</si>
  <si>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</si>
  <si>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</si>
  <si>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</si>
  <si>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</si>
  <si>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</si>
  <si>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</si>
  <si>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</si>
  <si>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</si>
  <si>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</si>
  <si>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</si>
  <si>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</si>
  <si>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</si>
  <si>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</si>
  <si>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</si>
  <si>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</si>
  <si>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</si>
  <si>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</si>
  <si>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</si>
  <si>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</si>
  <si>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</si>
  <si>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</si>
  <si>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</si>
  <si>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</si>
  <si>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</si>
  <si>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</si>
  <si>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</si>
  <si>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</si>
  <si>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</si>
  <si>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</si>
  <si>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</si>
  <si>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</si>
  <si>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</si>
  <si>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</si>
  <si>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</si>
  <si>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</si>
  <si>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</si>
  <si>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</si>
  <si>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</si>
  <si>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</si>
  <si>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</si>
  <si>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</si>
  <si>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</si>
  <si>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</si>
  <si>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</si>
  <si>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</si>
  <si>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</si>
  <si>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</si>
  <si>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</si>
  <si>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</si>
  <si>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</si>
  <si>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</si>
  <si>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</si>
  <si>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</si>
  <si>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</si>
  <si>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</si>
  <si>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</si>
  <si>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</si>
  <si>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</si>
  <si>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</si>
  <si>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</si>
  <si>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</si>
  <si>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</si>
  <si>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</si>
  <si>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</si>
  <si>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</si>
  <si>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</si>
  <si>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</si>
  <si>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</si>
  <si>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</si>
  <si>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</si>
  <si>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</si>
  <si>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</si>
  <si>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</si>
  <si>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</si>
  <si>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</si>
  <si>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</si>
  <si>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</si>
  <si>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</si>
  <si>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</si>
  <si>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</si>
  <si>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</si>
  <si>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</si>
  <si>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</si>
  <si>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</si>
  <si>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</si>
  <si>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</si>
  <si>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</si>
  <si>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</si>
  <si>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</si>
  <si>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</si>
  <si>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</si>
  <si>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</si>
  <si>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</si>
  <si>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</si>
  <si>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</si>
  <si>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</si>
  <si>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</si>
  <si>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</si>
  <si>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</si>
  <si>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</si>
  <si>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</si>
  <si>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</si>
  <si>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</si>
  <si>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</si>
  <si>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</si>
  <si>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</si>
  <si>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</si>
  <si>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</si>
  <si>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</si>
  <si>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</si>
  <si>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</si>
  <si>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</si>
  <si>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</si>
  <si>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</si>
  <si>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</si>
  <si>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</si>
  <si>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</si>
  <si>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</si>
  <si>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</si>
  <si>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</si>
  <si>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</si>
  <si>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</si>
  <si>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</si>
  <si>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</si>
  <si>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</si>
  <si>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</si>
  <si>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</si>
  <si>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</si>
  <si>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</si>
  <si>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</si>
  <si>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</si>
  <si>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</si>
  <si>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</si>
  <si>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</si>
  <si>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</si>
  <si>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</si>
  <si>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</si>
  <si>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</si>
  <si>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</si>
  <si>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</si>
  <si>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</si>
  <si>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</si>
  <si>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</si>
  <si>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</si>
  <si>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</si>
  <si>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</si>
  <si>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</si>
  <si>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</si>
  <si>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</si>
  <si>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</si>
  <si>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</si>
  <si>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</si>
  <si>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</si>
  <si>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</si>
  <si>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</si>
  <si>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</si>
  <si>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</si>
  <si>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</si>
  <si>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</si>
  <si>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</si>
  <si>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</si>
  <si>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</si>
  <si>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</si>
  <si>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</si>
  <si>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</si>
  <si>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</si>
  <si>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</si>
  <si>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</si>
  <si>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</si>
  <si>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</si>
  <si>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</si>
  <si>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</si>
  <si>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</si>
  <si>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</si>
  <si>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</si>
  <si>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</si>
  <si>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</si>
  <si>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</si>
  <si>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</si>
  <si>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</si>
  <si>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</si>
  <si>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</si>
  <si>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</si>
  <si>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</si>
  <si>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</si>
  <si>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</si>
  <si>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</si>
  <si>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</si>
  <si>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</si>
  <si>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</si>
  <si>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</si>
  <si>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</si>
  <si>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</si>
  <si>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</si>
  <si>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</si>
  <si>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</si>
  <si>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</si>
  <si>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</si>
  <si>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</si>
  <si>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</si>
  <si>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</si>
  <si>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</si>
  <si>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</si>
  <si>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</si>
  <si>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</si>
  <si>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</si>
  <si>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</si>
  <si>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</si>
  <si>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</si>
  <si>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</si>
  <si>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</si>
  <si>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</si>
  <si>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</si>
  <si>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</si>
  <si>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</si>
  <si>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</si>
  <si>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</si>
  <si>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</si>
  <si>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</si>
  <si>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</si>
  <si>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</si>
  <si>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</si>
  <si>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</si>
  <si>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</si>
  <si>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</si>
  <si>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</si>
  <si>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</si>
  <si>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</si>
  <si>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</si>
  <si>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</si>
  <si>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</si>
  <si>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</si>
  <si>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</si>
  <si>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</si>
  <si>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</si>
  <si>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</si>
  <si>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</si>
  <si>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</si>
  <si>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</si>
  <si>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</si>
  <si>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</si>
  <si>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</si>
  <si>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</si>
  <si>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</si>
  <si>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</si>
  <si>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</si>
  <si>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</si>
  <si>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</si>
  <si>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</si>
  <si>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</si>
  <si>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</si>
  <si>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</si>
  <si>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</si>
  <si>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</si>
  <si>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</si>
  <si>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</si>
  <si>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</si>
  <si>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</si>
  <si>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</si>
  <si>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</si>
  <si>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</si>
  <si>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</si>
  <si>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</si>
  <si>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</si>
  <si>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</si>
  <si>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</si>
  <si>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</si>
  <si>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</si>
  <si>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</si>
  <si>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</si>
  <si>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</si>
  <si>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</si>
  <si>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</si>
  <si>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</si>
  <si>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</si>
  <si>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</si>
  <si>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</si>
  <si>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</si>
  <si>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</si>
  <si>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</si>
  <si>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</si>
  <si>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</si>
  <si>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</si>
  <si>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</si>
  <si>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</si>
  <si>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</si>
  <si>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</si>
  <si>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</si>
  <si>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</si>
  <si>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</si>
  <si>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</si>
  <si>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</si>
  <si>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</si>
  <si>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</si>
  <si>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</si>
  <si>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</si>
  <si>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</si>
  <si>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</si>
  <si>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</si>
  <si>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</si>
  <si>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</si>
  <si>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</si>
  <si>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</si>
  <si>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</si>
  <si>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</si>
  <si>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</si>
  <si>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</si>
  <si>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</si>
  <si>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</si>
  <si>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</si>
  <si>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</si>
  <si>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</si>
  <si>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</si>
  <si>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</si>
  <si>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</si>
  <si>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</si>
  <si>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</si>
  <si>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</si>
  <si>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</si>
  <si>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</si>
  <si>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</si>
  <si>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</si>
  <si>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</si>
  <si>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</si>
  <si>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</si>
  <si>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</si>
  <si>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</si>
  <si>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</si>
  <si>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</si>
  <si>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</si>
  <si>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</si>
  <si>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</si>
  <si>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</si>
  <si>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</si>
  <si>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</si>
  <si>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</si>
  <si>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</si>
  <si>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</si>
  <si>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</si>
  <si>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</si>
  <si>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</si>
  <si>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</si>
  <si>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</si>
  <si>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</si>
  <si>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</si>
  <si>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</si>
  <si>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</si>
  <si>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</si>
  <si>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</si>
  <si>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</si>
  <si>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</si>
  <si>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</si>
  <si>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</si>
  <si>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</si>
  <si>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</si>
  <si>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</si>
  <si>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</si>
  <si>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</si>
  <si>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</si>
  <si>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</si>
  <si>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</si>
  <si>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</si>
  <si>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</si>
  <si>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</si>
  <si>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</si>
  <si>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</si>
  <si>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</si>
  <si>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</si>
  <si>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</si>
  <si>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</si>
  <si>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</si>
  <si>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</si>
  <si>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</si>
  <si>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</si>
  <si>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</si>
  <si>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</si>
  <si>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</si>
  <si>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</si>
  <si>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</si>
  <si>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</si>
  <si>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</si>
  <si>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</si>
  <si>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</si>
  <si>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</si>
  <si>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</si>
  <si>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</si>
  <si>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</si>
  <si>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</si>
  <si>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</si>
  <si>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</si>
  <si>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</si>
  <si>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</si>
  <si>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</si>
  <si>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</si>
  <si>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</si>
  <si>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</si>
  <si>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</si>
  <si>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</si>
  <si>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</si>
  <si>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</si>
  <si>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</si>
  <si>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</si>
  <si>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</si>
  <si>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</si>
  <si>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</si>
  <si>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</si>
  <si>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</si>
  <si>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</si>
  <si>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</si>
  <si>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</si>
  <si>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</si>
  <si>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</si>
  <si>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</si>
  <si>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</si>
  <si>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</si>
  <si>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</si>
  <si>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</si>
  <si>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</si>
  <si>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</si>
  <si>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</si>
  <si>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</si>
  <si>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</si>
  <si>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</si>
  <si>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</si>
  <si>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</si>
  <si>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</si>
  <si>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</si>
  <si>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</si>
  <si>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</si>
  <si>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</si>
  <si>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</si>
  <si>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</si>
  <si>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</si>
  <si>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</si>
  <si>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</si>
  <si>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</si>
  <si>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</si>
  <si>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</si>
  <si>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</si>
  <si>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</si>
  <si>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</si>
  <si>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</si>
  <si>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</si>
  <si>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</si>
  <si>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</si>
  <si>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</si>
  <si>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</si>
  <si>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</si>
  <si>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</si>
  <si>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</si>
  <si>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</si>
  <si>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</si>
  <si>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</si>
  <si>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</si>
  <si>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</si>
  <si>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</si>
  <si>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</si>
  <si>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</si>
  <si>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</si>
  <si>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</si>
  <si>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</si>
  <si>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</si>
  <si>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</si>
  <si>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</si>
  <si>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</si>
  <si>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</si>
  <si>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</si>
  <si>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</si>
  <si>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</si>
  <si>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</si>
  <si>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</si>
  <si>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</si>
  <si>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</si>
  <si>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</si>
  <si>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</si>
  <si>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</si>
  <si>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</si>
  <si>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</si>
  <si>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</si>
  <si>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</si>
  <si>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</si>
  <si>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</si>
  <si>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</si>
  <si>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</si>
  <si>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</si>
  <si>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</si>
  <si>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</si>
  <si>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</si>
  <si>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</si>
  <si>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</si>
  <si>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</si>
  <si>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</si>
  <si>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</si>
  <si>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</si>
  <si>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</si>
  <si>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</si>
  <si>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</si>
  <si>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</si>
  <si>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</si>
  <si>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</si>
  <si>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</si>
  <si>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</si>
  <si>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</si>
  <si>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</si>
  <si>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</si>
  <si>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</si>
  <si>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</si>
  <si>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</si>
  <si>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</si>
  <si>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</si>
  <si>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</si>
  <si>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</si>
  <si>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</si>
  <si>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</si>
  <si>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</si>
  <si>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</si>
  <si>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</si>
  <si>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</si>
  <si>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</si>
  <si>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</si>
  <si>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</si>
  <si>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</si>
  <si>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</si>
  <si>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</si>
  <si>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</si>
  <si>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</si>
  <si>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</si>
  <si>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</si>
  <si>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</si>
  <si>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</si>
  <si>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</si>
  <si>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</si>
  <si>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</si>
  <si>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</si>
  <si>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</si>
  <si>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</si>
  <si>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</si>
  <si>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</si>
  <si>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</si>
  <si>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</si>
  <si>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</si>
  <si>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</si>
  <si>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</si>
  <si>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</si>
  <si>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</si>
  <si>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</si>
  <si>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</si>
  <si>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</si>
  <si>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</si>
  <si>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</si>
  <si>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</si>
  <si>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</si>
  <si>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</si>
  <si>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</si>
  <si>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</si>
  <si>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</si>
  <si>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</si>
  <si>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</si>
  <si>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</si>
  <si>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</si>
  <si>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</si>
  <si>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</si>
  <si>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</si>
  <si>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</si>
  <si>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</si>
  <si>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</si>
  <si>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</si>
  <si>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</si>
  <si>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</si>
  <si>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</si>
  <si>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</si>
  <si>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</si>
  <si>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</si>
  <si>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</si>
  <si>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</si>
  <si>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</si>
  <si>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</si>
  <si>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</si>
  <si>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</si>
  <si>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</si>
  <si>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</si>
  <si>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</si>
  <si>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</si>
  <si>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</si>
  <si>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</si>
  <si>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</si>
  <si>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</si>
  <si>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</si>
  <si>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</si>
  <si>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</si>
  <si>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</si>
  <si>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</si>
  <si>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</si>
  <si>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</si>
  <si>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</si>
  <si>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</si>
  <si>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</si>
  <si>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</si>
  <si>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</si>
  <si>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</si>
  <si>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</si>
  <si>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</si>
  <si>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</si>
  <si>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</si>
  <si>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</si>
  <si>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</si>
  <si>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</si>
  <si>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</si>
  <si>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</si>
  <si>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</si>
  <si>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</si>
  <si>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</si>
  <si>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</si>
  <si>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</si>
  <si>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</si>
  <si>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</si>
  <si>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</si>
  <si>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</si>
  <si>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</si>
  <si>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</si>
  <si>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</si>
  <si>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</si>
  <si>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</si>
  <si>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</si>
  <si>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</si>
  <si>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</si>
  <si>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</si>
  <si>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</si>
  <si>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</si>
  <si>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</si>
  <si>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</si>
  <si>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</si>
  <si>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</si>
  <si>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</si>
  <si>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</si>
  <si>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</si>
  <si>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</si>
  <si>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</si>
  <si>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</si>
  <si>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</si>
  <si>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</si>
  <si>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</si>
  <si>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</si>
  <si>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</si>
  <si>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</si>
  <si>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</si>
  <si>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</si>
  <si>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</si>
  <si>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</si>
  <si>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</si>
  <si>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</si>
  <si>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</si>
  <si>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</si>
  <si>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</si>
  <si>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</si>
  <si>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</si>
  <si>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</si>
  <si>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</si>
  <si>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</si>
  <si>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</si>
  <si>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</si>
  <si>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</si>
  <si>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</si>
  <si>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</si>
  <si>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</si>
  <si>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</si>
  <si>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</si>
  <si>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</si>
  <si>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</si>
  <si>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</si>
  <si>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</si>
  <si>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</si>
  <si>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</si>
  <si>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</si>
  <si>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</si>
  <si>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</si>
  <si>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</si>
  <si>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</si>
  <si>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</si>
  <si>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</si>
  <si>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</si>
  <si>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</si>
  <si>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</si>
  <si>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</si>
  <si>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</si>
  <si>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</si>
  <si>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</si>
  <si>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</si>
  <si>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</si>
  <si>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</si>
  <si>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</si>
  <si>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</si>
  <si>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</si>
  <si>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</si>
  <si>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</si>
  <si>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</si>
  <si>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</si>
  <si>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</si>
  <si>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</si>
  <si>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</si>
  <si>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</si>
  <si>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</si>
  <si>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</si>
  <si>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</si>
  <si>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</si>
  <si>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</si>
  <si>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</si>
  <si>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</si>
  <si>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</si>
  <si>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</si>
  <si>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</si>
  <si>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</si>
  <si>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</si>
  <si>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</si>
  <si>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</si>
  <si>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</si>
  <si>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</si>
  <si>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</si>
  <si>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</si>
  <si>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</si>
  <si>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</si>
  <si>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</si>
  <si>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</si>
  <si>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</si>
  <si>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</si>
  <si>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</si>
  <si>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</si>
  <si>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</si>
  <si>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</si>
  <si>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</si>
  <si>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</si>
  <si>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</si>
  <si>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</si>
  <si>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</si>
  <si>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</si>
  <si>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</si>
  <si>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</si>
  <si>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</si>
  <si>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</si>
  <si>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</si>
  <si>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</si>
  <si>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</si>
  <si>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</si>
  <si>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</si>
  <si>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</si>
  <si>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</si>
  <si>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</si>
  <si>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</si>
  <si>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</si>
  <si>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</si>
  <si>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</si>
  <si>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</si>
  <si>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</si>
  <si>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</si>
  <si>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</si>
  <si>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</si>
  <si>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</si>
  <si>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</si>
  <si>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</si>
  <si>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</si>
  <si>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</si>
  <si>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</si>
  <si>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</si>
  <si>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</si>
  <si>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</si>
  <si>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</si>
  <si>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</si>
  <si>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</si>
  <si>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</si>
  <si>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</si>
  <si>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</si>
  <si>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</si>
  <si>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</si>
  <si>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</si>
  <si>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</si>
  <si>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</si>
  <si>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</si>
  <si>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</si>
  <si>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</si>
  <si>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</si>
  <si>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</si>
  <si>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</si>
  <si>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</si>
  <si>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</si>
  <si>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</si>
  <si>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</si>
  <si>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</si>
  <si>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</si>
  <si>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</si>
  <si>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</si>
  <si>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</si>
  <si>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</si>
  <si>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</si>
  <si>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</si>
  <si>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</si>
  <si>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</si>
  <si>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</si>
  <si>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</si>
  <si>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</si>
  <si>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</si>
  <si>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</si>
  <si>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</si>
  <si>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</si>
  <si>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</si>
  <si>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</si>
  <si>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</si>
  <si>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</si>
  <si>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</si>
  <si>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</si>
  <si>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</si>
  <si>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</si>
  <si>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</si>
  <si>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</si>
  <si>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</si>
  <si>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</si>
  <si>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</si>
  <si>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</si>
  <si>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</si>
  <si>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</si>
  <si>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</si>
  <si>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</si>
  <si>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</si>
  <si>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</si>
  <si>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</si>
  <si>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</si>
  <si>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</si>
  <si>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</si>
  <si>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</si>
  <si>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</si>
  <si>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</si>
  <si>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</si>
  <si>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</si>
  <si>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</si>
  <si>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</si>
  <si>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</si>
  <si>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</si>
  <si>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</si>
  <si>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</si>
  <si>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</si>
  <si>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</si>
  <si>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</si>
  <si>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</si>
  <si>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</si>
  <si>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</si>
  <si>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</si>
  <si>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</si>
  <si>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</si>
  <si>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</si>
  <si>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</si>
  <si>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</si>
  <si>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</si>
  <si>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</si>
  <si>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</si>
  <si>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</si>
  <si>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</si>
  <si>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</si>
  <si>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</si>
  <si>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</si>
  <si>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</si>
  <si>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</si>
  <si>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</si>
  <si>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</si>
  <si>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</si>
  <si>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</si>
  <si>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</si>
  <si>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</si>
  <si>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</si>
  <si>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</si>
  <si>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</si>
  <si>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</si>
  <si>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</si>
  <si>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</si>
  <si>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</si>
  <si>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</si>
  <si>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</si>
  <si>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</si>
  <si>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</si>
  <si>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</si>
  <si>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</si>
  <si>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</si>
  <si>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</si>
  <si>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</si>
  <si>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</si>
  <si>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</si>
  <si>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</si>
  <si>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</si>
  <si>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</si>
  <si>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</si>
  <si>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</si>
  <si>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</si>
  <si>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</si>
  <si>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</si>
  <si>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</si>
  <si>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</si>
  <si>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</si>
  <si>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</si>
  <si>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</si>
  <si>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</si>
  <si>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</si>
  <si>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</si>
  <si>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</si>
  <si>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</si>
  <si>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</si>
  <si>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</si>
  <si>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</si>
  <si>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</si>
  <si>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</si>
  <si>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</si>
  <si>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</si>
  <si>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</si>
  <si>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</si>
  <si>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</si>
  <si>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</si>
  <si>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</si>
  <si>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</si>
  <si>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</si>
  <si>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</si>
  <si>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</si>
  <si>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</si>
  <si>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</si>
  <si>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</si>
  <si>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</si>
  <si>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</si>
  <si>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</si>
  <si>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</si>
  <si>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</si>
  <si>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</si>
  <si>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</si>
  <si>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</si>
  <si>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</si>
  <si>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</si>
  <si>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</si>
  <si>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</si>
  <si>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</si>
  <si>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</si>
  <si>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</si>
  <si>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</si>
  <si>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</si>
  <si>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</si>
  <si>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</si>
  <si>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</si>
  <si>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</si>
  <si>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</si>
  <si>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</si>
  <si>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</si>
  <si>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</si>
  <si>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</si>
  <si>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</si>
  <si>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</si>
  <si>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</si>
  <si>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</si>
  <si>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</si>
  <si>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</si>
  <si>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</si>
  <si>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</si>
  <si>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</si>
  <si>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</si>
  <si>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</si>
  <si>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</si>
  <si>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</si>
  <si>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</si>
  <si>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</si>
  <si>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</si>
  <si>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</si>
  <si>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</si>
  <si>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</si>
  <si>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</si>
  <si>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</si>
  <si>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</si>
  <si>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</si>
  <si>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</si>
  <si>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</si>
  <si>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</si>
  <si>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</si>
  <si>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</si>
  <si>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</si>
  <si>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</si>
  <si>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</si>
  <si>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</si>
  <si>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</si>
  <si>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</si>
  <si>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</si>
  <si>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</si>
  <si>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</si>
  <si>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</si>
  <si>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</si>
  <si>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</si>
  <si>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</si>
  <si>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</si>
  <si>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</si>
  <si>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</si>
  <si>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</si>
  <si>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</si>
  <si>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</si>
  <si>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</si>
  <si>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</si>
  <si>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</si>
  <si>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</si>
  <si>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</si>
  <si>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</si>
  <si>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</si>
  <si>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</si>
  <si>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</si>
  <si>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</si>
  <si>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</si>
  <si>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</si>
  <si>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</si>
  <si>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</si>
  <si>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</si>
  <si>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</si>
  <si>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</si>
  <si>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</si>
  <si>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</si>
  <si>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</si>
  <si>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</si>
  <si>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</si>
  <si>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</si>
  <si>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</si>
  <si>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</si>
  <si>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</si>
  <si>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</si>
  <si>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</si>
  <si>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</si>
  <si>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</si>
  <si>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</si>
  <si>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</si>
  <si>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</si>
  <si>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</si>
  <si>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</si>
  <si>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</si>
  <si>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</si>
  <si>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</si>
  <si>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</si>
  <si>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</si>
  <si>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</si>
  <si>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</si>
  <si>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</si>
  <si>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</si>
  <si>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</si>
  <si>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</si>
  <si>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</si>
  <si>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</si>
  <si>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</si>
  <si>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</si>
  <si>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</si>
  <si>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</si>
  <si>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</si>
  <si>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</si>
  <si>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</si>
  <si>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</si>
  <si>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</si>
  <si>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</si>
  <si>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</si>
  <si>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</si>
  <si>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</si>
  <si>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</si>
  <si>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</si>
  <si>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</si>
  <si>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</si>
  <si>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</si>
  <si>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</si>
  <si>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</si>
  <si>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</si>
  <si>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</si>
  <si>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</si>
  <si>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</si>
  <si>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</si>
  <si>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</si>
  <si>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</si>
  <si>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</si>
  <si>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</si>
  <si>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</si>
  <si>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</si>
  <si>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</si>
  <si>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</si>
  <si>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</si>
  <si>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</si>
  <si>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</si>
  <si>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</si>
  <si>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</si>
  <si>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</si>
  <si>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</si>
  <si>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</si>
  <si>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</si>
  <si>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</si>
  <si>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</si>
  <si>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</si>
  <si>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</si>
  <si>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</si>
  <si>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</si>
  <si>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</si>
  <si>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</si>
  <si>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</si>
  <si>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</si>
  <si>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</si>
  <si>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</si>
  <si>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</si>
  <si>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</si>
  <si>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</si>
  <si>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</si>
  <si>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</si>
  <si>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</si>
  <si>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</si>
  <si>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</si>
  <si>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</si>
  <si>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</si>
  <si>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</si>
  <si>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</si>
  <si>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</si>
  <si>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</si>
  <si>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</si>
  <si>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</si>
  <si>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</si>
  <si>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</si>
  <si>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</si>
  <si>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</si>
  <si>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</si>
  <si>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</si>
  <si>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</si>
  <si>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</si>
  <si>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</si>
  <si>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</si>
  <si>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</si>
  <si>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</si>
  <si>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</si>
  <si>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</si>
  <si>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</si>
  <si>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</si>
  <si>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</si>
  <si>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</si>
  <si>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</si>
  <si>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</si>
  <si>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</si>
  <si>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</si>
  <si>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</si>
  <si>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</si>
  <si>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</si>
  <si>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</si>
  <si>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</si>
  <si>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</si>
  <si>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</si>
  <si>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</si>
  <si>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</si>
  <si>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</si>
  <si>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</si>
  <si>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</si>
  <si>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</si>
  <si>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</si>
  <si>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</si>
  <si>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</si>
  <si>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</si>
  <si>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</si>
  <si>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</si>
  <si>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</si>
  <si>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</si>
  <si>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</si>
  <si>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</si>
  <si>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</si>
  <si>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</si>
  <si>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</si>
  <si>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</si>
  <si>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</si>
  <si>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</si>
  <si>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</si>
  <si>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</si>
  <si>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</si>
  <si>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</si>
  <si>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</si>
  <si>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</si>
  <si>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</si>
  <si>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</si>
  <si>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</si>
  <si>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</si>
  <si>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</si>
  <si>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</si>
  <si>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</si>
  <si>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</si>
  <si>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</si>
  <si>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</si>
  <si>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</si>
  <si>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</si>
  <si>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</si>
  <si>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</si>
  <si>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</si>
  <si>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</si>
  <si>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</si>
  <si>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</si>
  <si>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</si>
  <si>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</si>
  <si>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</si>
  <si>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</si>
  <si>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</si>
  <si>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</si>
  <si>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</si>
  <si>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</si>
  <si>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</si>
  <si>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</si>
  <si>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</si>
  <si>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</si>
  <si>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</si>
  <si>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</si>
  <si>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</si>
  <si>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</si>
  <si>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</si>
  <si>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</si>
  <si>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</si>
  <si>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</si>
  <si>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</si>
  <si>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</si>
  <si>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</si>
  <si>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</si>
  <si>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</si>
  <si>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</si>
  <si>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</si>
  <si>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</si>
  <si>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</si>
  <si>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</si>
  <si>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</si>
  <si>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</si>
  <si>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</si>
  <si>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</si>
  <si>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</si>
  <si>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</si>
  <si>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</si>
  <si>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</si>
  <si>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</si>
  <si>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</si>
  <si>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</si>
  <si>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</si>
  <si>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</si>
  <si>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</si>
  <si>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</si>
  <si>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</si>
  <si>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</si>
  <si>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</si>
  <si>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</si>
  <si>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</si>
  <si>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</si>
  <si>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</si>
  <si>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</si>
  <si>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</si>
  <si>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</si>
  <si>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</si>
  <si>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</si>
  <si>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</si>
  <si>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</si>
  <si>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</si>
  <si>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</si>
  <si>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</si>
  <si>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</si>
  <si>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</si>
  <si>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</si>
  <si>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</si>
  <si>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</si>
  <si>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</si>
  <si>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</si>
  <si>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</si>
  <si>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</si>
  <si>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</si>
  <si>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</si>
  <si>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</si>
  <si>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</si>
  <si>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</si>
  <si>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</si>
  <si>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</si>
  <si>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</si>
  <si>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</si>
  <si>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</si>
  <si>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</si>
  <si>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</si>
  <si>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</si>
  <si>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</si>
  <si>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</si>
  <si>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</si>
  <si>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</si>
  <si>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</si>
  <si>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</si>
  <si>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</si>
  <si>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</si>
  <si>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</si>
  <si>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</si>
  <si>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</si>
  <si>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</si>
  <si>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</si>
  <si>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</si>
  <si>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</si>
  <si>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</si>
  <si>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</si>
  <si>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</si>
  <si>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</si>
  <si>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</si>
  <si>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</si>
  <si>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</si>
  <si>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</si>
  <si>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</si>
  <si>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</si>
  <si>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</si>
  <si>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</si>
  <si>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</si>
  <si>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</si>
  <si>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</si>
  <si>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</si>
  <si>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</si>
  <si>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</si>
  <si>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</si>
  <si>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</si>
  <si>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</si>
  <si>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</si>
  <si>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</si>
  <si>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</si>
  <si>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</si>
  <si>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</si>
  <si>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</si>
  <si>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</si>
  <si>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</si>
  <si>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</si>
  <si>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</si>
  <si>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</si>
  <si>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</si>
  <si>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</si>
  <si>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</si>
  <si>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</si>
  <si>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</si>
  <si>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</si>
  <si>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</si>
  <si>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</si>
  <si>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</si>
  <si>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</si>
  <si>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</si>
  <si>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</si>
  <si>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</si>
  <si>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</si>
  <si>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</si>
  <si>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</si>
  <si>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</si>
  <si>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</si>
  <si>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</si>
  <si>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</si>
  <si>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</si>
  <si>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</si>
  <si>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</si>
  <si>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</si>
  <si>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</si>
  <si>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</si>
  <si>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</si>
  <si>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</si>
  <si>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</si>
  <si>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</si>
  <si>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</si>
  <si>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</si>
  <si>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</si>
  <si>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</si>
  <si>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</si>
  <si>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</si>
  <si>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</si>
  <si>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</si>
  <si>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</si>
  <si>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</si>
  <si>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</si>
  <si>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</si>
  <si>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</si>
  <si>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</si>
  <si>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</si>
  <si>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</si>
  <si>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</si>
  <si>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</si>
  <si>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</si>
  <si>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</si>
  <si>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</si>
  <si>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</si>
  <si>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</si>
  <si>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</si>
  <si>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</si>
  <si>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</si>
  <si>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</si>
  <si>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</si>
  <si>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</si>
  <si>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</si>
  <si>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</si>
  <si>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</si>
  <si>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</si>
  <si>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</si>
  <si>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</si>
  <si>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</si>
  <si>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</si>
  <si>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</si>
  <si>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</si>
  <si>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</si>
  <si>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</si>
  <si>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</si>
  <si>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</si>
  <si>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</si>
  <si>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</si>
  <si>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</si>
  <si>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</si>
  <si>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</si>
  <si>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</si>
  <si>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</si>
  <si>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</si>
  <si>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</si>
  <si>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</si>
  <si>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</si>
  <si>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</si>
  <si>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</si>
  <si>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</si>
  <si>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</si>
  <si>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</si>
  <si>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</si>
  <si>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</si>
  <si>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</si>
  <si>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</si>
  <si>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</si>
  <si>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</si>
  <si>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</si>
  <si>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</si>
  <si>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</si>
  <si>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</si>
  <si>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</si>
  <si>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</si>
  <si>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</si>
  <si>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</si>
  <si>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</si>
  <si>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</si>
  <si>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</si>
  <si>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</si>
  <si>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</si>
  <si>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</si>
  <si>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</si>
  <si>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</si>
  <si>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</si>
  <si>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</si>
  <si>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</si>
  <si>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</si>
  <si>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</si>
  <si>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</si>
  <si>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</si>
  <si>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</si>
  <si>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</si>
  <si>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</si>
  <si>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</si>
  <si>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</si>
  <si>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</si>
  <si>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</si>
  <si>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</si>
  <si>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</si>
  <si>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</si>
  <si>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</si>
  <si>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</si>
  <si>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</si>
  <si>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</si>
  <si>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</si>
  <si>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</si>
  <si>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</si>
  <si>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</si>
  <si>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</si>
  <si>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</si>
  <si>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</si>
  <si>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</si>
  <si>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</si>
  <si>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</si>
  <si>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</si>
  <si>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</si>
  <si>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</si>
  <si>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</si>
  <si>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</si>
  <si>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</si>
  <si>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</si>
  <si>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</si>
  <si>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</si>
  <si>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</si>
  <si>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</si>
  <si>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</si>
  <si>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</si>
  <si>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</si>
  <si>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</si>
  <si>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</si>
  <si>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</si>
  <si>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</si>
  <si>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</si>
  <si>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</si>
  <si>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</si>
  <si>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</si>
  <si>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</si>
  <si>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</si>
  <si>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</si>
  <si>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</si>
  <si>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</si>
  <si>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</si>
  <si>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</si>
  <si>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</si>
  <si>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</si>
  <si>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</si>
  <si>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</si>
  <si>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</si>
  <si>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</si>
  <si>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</si>
  <si>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</si>
  <si>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</si>
  <si>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</si>
  <si>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</si>
  <si>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</si>
  <si>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</si>
  <si>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</si>
  <si>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</si>
  <si>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</si>
  <si>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</si>
  <si>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</si>
  <si>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</si>
  <si>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</si>
  <si>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</si>
  <si>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</si>
  <si>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</si>
  <si>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</si>
  <si>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</si>
  <si>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</si>
  <si>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</si>
  <si>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</si>
  <si>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</si>
  <si>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</si>
  <si>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</si>
  <si>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</si>
  <si>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</si>
  <si>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</si>
  <si>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</si>
  <si>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</si>
  <si>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</si>
  <si>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</si>
  <si>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</si>
  <si>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</si>
  <si>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</si>
  <si>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</si>
  <si>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</si>
  <si>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</si>
  <si>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</si>
  <si>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</si>
  <si>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</si>
  <si>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</si>
  <si>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</si>
  <si>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</si>
  <si>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</si>
  <si>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</si>
  <si>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</si>
  <si>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</si>
  <si>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</si>
  <si>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</si>
  <si>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</si>
  <si>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</si>
  <si>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</si>
  <si>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</si>
  <si>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</si>
  <si>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</si>
  <si>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</si>
  <si>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</si>
  <si>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</si>
  <si>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</si>
  <si>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</si>
  <si>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</si>
  <si>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</si>
  <si>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</si>
  <si>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</si>
  <si>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</si>
  <si>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</si>
  <si>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</si>
  <si>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</si>
  <si>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</si>
  <si>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</si>
  <si>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</si>
  <si>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</si>
  <si>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</si>
  <si>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</si>
  <si>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</si>
  <si>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</si>
  <si>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</si>
  <si>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</si>
  <si>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</si>
  <si>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</si>
  <si>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</si>
  <si>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</si>
  <si>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</si>
  <si>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</si>
  <si>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</si>
  <si>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</si>
  <si>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</si>
  <si>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</si>
  <si>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</si>
  <si>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</si>
  <si>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</si>
  <si>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</si>
  <si>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</si>
  <si>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</si>
  <si>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</si>
  <si>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</si>
  <si>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</si>
  <si>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</si>
  <si>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</si>
  <si>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</si>
  <si>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</si>
  <si>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</si>
  <si>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</si>
  <si>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</si>
  <si>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</si>
  <si>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</si>
  <si>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</si>
  <si>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</si>
  <si>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</si>
  <si>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</si>
  <si>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</si>
  <si>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</si>
  <si>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</si>
  <si>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</si>
  <si>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</si>
  <si>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</si>
  <si>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</si>
  <si>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</si>
  <si>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</si>
  <si>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</si>
  <si>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</si>
  <si>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</si>
  <si>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</si>
  <si>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</si>
  <si>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</si>
  <si>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</si>
  <si>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</si>
  <si>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</si>
  <si>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</si>
  <si>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</si>
  <si>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</si>
  <si>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</si>
  <si>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</si>
  <si>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</si>
  <si>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</si>
  <si>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</si>
  <si>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</si>
  <si>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</si>
  <si>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</si>
  <si>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</si>
  <si>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</si>
  <si>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</si>
  <si>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</si>
  <si>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</si>
  <si>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</si>
  <si>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</si>
  <si>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</si>
  <si>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</si>
  <si>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</si>
  <si>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</si>
  <si>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</si>
  <si>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</si>
  <si>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</si>
  <si>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</si>
  <si>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</si>
  <si>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</si>
  <si>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</si>
  <si>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</si>
  <si>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</si>
  <si>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</si>
  <si>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</si>
  <si>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</si>
  <si>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</si>
  <si>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</si>
  <si>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</si>
  <si>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</si>
  <si>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</si>
  <si>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</si>
  <si>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</si>
  <si>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</si>
  <si>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</si>
  <si>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</si>
  <si>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</si>
  <si>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</si>
  <si>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</si>
  <si>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</si>
  <si>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</si>
  <si>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</si>
  <si>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</si>
  <si>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</si>
  <si>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</si>
  <si>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</si>
  <si>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</si>
  <si>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</si>
  <si>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</si>
  <si>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</si>
  <si>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</si>
  <si>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</si>
  <si>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</si>
  <si>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</si>
  <si>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</si>
  <si>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</si>
  <si>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</si>
  <si>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</si>
  <si>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</si>
  <si>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</si>
  <si>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</si>
  <si>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</si>
  <si>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</si>
  <si>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</si>
  <si>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</si>
  <si>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</si>
  <si>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</si>
  <si>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</si>
  <si>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</si>
  <si>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</si>
  <si>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</si>
  <si>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</si>
  <si>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</si>
  <si>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</si>
  <si>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</si>
  <si>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</si>
  <si>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</si>
  <si>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</si>
  <si>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</si>
  <si>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</si>
  <si>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</si>
  <si>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</si>
  <si>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</si>
  <si>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</si>
  <si>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</si>
  <si>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</si>
  <si>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</si>
  <si>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</si>
  <si>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</si>
  <si>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</si>
  <si>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</si>
  <si>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</si>
  <si>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</si>
  <si>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</si>
  <si>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</si>
  <si>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</si>
  <si>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</si>
  <si>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</si>
  <si>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</si>
  <si>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</si>
  <si>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</si>
  <si>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</si>
  <si>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</si>
  <si>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</si>
  <si>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</si>
  <si>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</si>
  <si>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</si>
  <si>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</si>
  <si>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</si>
  <si>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</si>
  <si>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</si>
  <si>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</si>
  <si>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</si>
  <si>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</si>
  <si>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</si>
  <si>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</si>
  <si>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</si>
  <si>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</si>
  <si>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</si>
  <si>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</si>
  <si>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</si>
  <si>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</si>
  <si>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</si>
  <si>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</si>
  <si>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</si>
  <si>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</si>
  <si>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</si>
  <si>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</si>
  <si>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</si>
  <si>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</si>
  <si>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</si>
  <si>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</si>
  <si>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</si>
  <si>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</si>
  <si>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</si>
  <si>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</si>
  <si>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</si>
  <si>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</si>
  <si>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</si>
  <si>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</si>
  <si>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</si>
  <si>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</si>
  <si>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</si>
  <si>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</si>
  <si>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</si>
  <si>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</si>
  <si>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</si>
  <si>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</si>
  <si>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</si>
  <si>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</si>
  <si>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</si>
  <si>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</si>
  <si>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</si>
  <si>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</si>
  <si>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</si>
  <si>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</si>
  <si>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</si>
  <si>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</si>
  <si>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</si>
  <si>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</si>
  <si>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</si>
  <si>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</si>
  <si>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</si>
  <si>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</si>
  <si>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</si>
  <si>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</si>
  <si>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</si>
  <si>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</si>
  <si>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</si>
  <si>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</si>
  <si>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</si>
  <si>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</si>
  <si>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</si>
  <si>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</si>
  <si>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</si>
  <si>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</si>
  <si>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</si>
  <si>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</si>
  <si>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</si>
  <si>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</si>
  <si>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</si>
  <si>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</si>
  <si>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</si>
  <si>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</si>
  <si>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</si>
  <si>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</si>
  <si>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</si>
  <si>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</si>
  <si>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</si>
  <si>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</si>
  <si>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</si>
  <si>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</si>
  <si>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</si>
  <si>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</si>
  <si>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</si>
  <si>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</si>
  <si>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</si>
  <si>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</si>
  <si>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</si>
  <si>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</si>
  <si>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</si>
  <si>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</si>
  <si>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</si>
  <si>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</si>
  <si>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</si>
  <si>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</si>
  <si>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</si>
  <si>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</si>
  <si>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</si>
  <si>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</si>
  <si>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</si>
  <si>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</si>
  <si>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</si>
  <si>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</si>
  <si>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</si>
  <si>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</si>
  <si>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</si>
  <si>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</si>
  <si>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</si>
  <si>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</si>
  <si>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</si>
  <si>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</si>
  <si>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</si>
  <si>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</si>
  <si>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</si>
  <si>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</si>
  <si>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</si>
  <si>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</si>
  <si>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</si>
  <si>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</si>
  <si>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</si>
  <si>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</si>
  <si>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</si>
  <si>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</si>
  <si>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</si>
  <si>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</si>
  <si>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</si>
  <si>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</si>
  <si>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</si>
  <si>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</si>
  <si>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</si>
  <si>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</si>
  <si>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</si>
  <si>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</si>
  <si>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</si>
  <si>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</si>
  <si>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</si>
  <si>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</si>
  <si>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</si>
  <si>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</si>
  <si>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</si>
  <si>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</si>
  <si>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</si>
  <si>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</si>
  <si>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</si>
  <si>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</si>
  <si>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</si>
  <si>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</si>
  <si>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</si>
  <si>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</si>
  <si>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</si>
  <si>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</si>
  <si>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</si>
  <si>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</si>
  <si>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</si>
  <si>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</si>
  <si>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</si>
  <si>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</si>
  <si>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</si>
  <si>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</si>
  <si>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</si>
  <si>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</si>
  <si>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</si>
  <si>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</si>
  <si>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</si>
  <si>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</si>
  <si>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</si>
  <si>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</si>
  <si>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</si>
  <si>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</si>
  <si>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</si>
  <si>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</si>
  <si>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</si>
  <si>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</si>
  <si>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</si>
  <si>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</si>
  <si>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</si>
  <si>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</si>
  <si>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</si>
  <si>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</si>
  <si>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</si>
  <si>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</si>
  <si>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</si>
  <si>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</si>
  <si>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</si>
  <si>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</si>
  <si>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</si>
  <si>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</si>
  <si>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</si>
  <si>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</si>
  <si>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</si>
  <si>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</si>
  <si>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</si>
  <si>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</si>
  <si>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</si>
  <si>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</si>
  <si>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</si>
  <si>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</si>
  <si>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</si>
  <si>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</si>
  <si>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</si>
  <si>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</si>
  <si>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</si>
  <si>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</si>
  <si>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</si>
  <si>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</si>
  <si>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</si>
  <si>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</si>
  <si>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</si>
  <si>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</si>
  <si>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</si>
  <si>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</si>
  <si>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</si>
  <si>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</si>
  <si>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</si>
  <si>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</si>
  <si>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</si>
  <si>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</si>
  <si>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</si>
  <si>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</si>
  <si>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</si>
  <si>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</si>
  <si>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</si>
  <si>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</si>
  <si>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</si>
  <si>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</si>
  <si>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</si>
  <si>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</si>
  <si>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</si>
  <si>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</si>
  <si>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</si>
  <si>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</si>
  <si>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</si>
  <si>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</si>
  <si>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</si>
  <si>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</si>
  <si>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</si>
  <si>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</si>
  <si>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</si>
  <si>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</si>
  <si>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</si>
  <si>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</si>
  <si>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</si>
  <si>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</si>
  <si>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</si>
  <si>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</si>
  <si>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</si>
  <si>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</si>
  <si>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</si>
  <si>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</si>
  <si>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</si>
  <si>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</si>
  <si>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</si>
  <si>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</si>
  <si>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</si>
  <si>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</si>
  <si>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</si>
  <si>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</si>
  <si>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</si>
  <si>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</si>
  <si>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</si>
  <si>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</si>
  <si>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</si>
  <si>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</si>
  <si>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</si>
  <si>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</si>
  <si>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</si>
  <si>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</si>
  <si>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</si>
  <si>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</si>
  <si>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</si>
  <si>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</si>
  <si>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</si>
  <si>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</si>
  <si>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</si>
  <si>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</si>
  <si>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</si>
  <si>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</si>
  <si>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</si>
  <si>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</si>
  <si>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</si>
  <si>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</si>
  <si>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</si>
  <si>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</si>
  <si>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</si>
  <si>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</si>
  <si>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</si>
  <si>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</si>
  <si>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</si>
  <si>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</si>
  <si>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</si>
  <si>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</si>
  <si>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</si>
  <si>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</si>
  <si>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</si>
  <si>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</si>
  <si>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</si>
  <si>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</si>
  <si>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</si>
  <si>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</si>
  <si>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</si>
  <si>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</si>
  <si>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</si>
  <si>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</si>
  <si>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</si>
  <si>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</si>
  <si>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</si>
  <si>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</si>
  <si>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</si>
  <si>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</si>
  <si>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</si>
  <si>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</si>
  <si>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</si>
  <si>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</si>
  <si>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</si>
  <si>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</si>
  <si>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</si>
  <si>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</si>
  <si>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</si>
  <si>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</si>
  <si>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</si>
  <si>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</si>
  <si>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</si>
  <si>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</si>
  <si>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</si>
  <si>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</si>
  <si>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</si>
  <si>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</si>
  <si>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</si>
  <si>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</si>
  <si>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</si>
  <si>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</si>
  <si>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</si>
  <si>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</si>
  <si>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</si>
  <si>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</si>
  <si>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</si>
  <si>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</si>
  <si>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</si>
  <si>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</si>
  <si>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</si>
  <si>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</si>
  <si>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</si>
  <si>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</si>
  <si>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</si>
  <si>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</si>
  <si>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</si>
  <si>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</si>
  <si>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</si>
  <si>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</si>
  <si>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</si>
  <si>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</si>
  <si>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</si>
  <si>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</si>
  <si>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</si>
  <si>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</si>
  <si>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</si>
  <si>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</si>
  <si>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</si>
  <si>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</si>
  <si>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</si>
  <si>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</si>
  <si>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</si>
  <si>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</si>
  <si>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</si>
  <si>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</si>
  <si>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</si>
  <si>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</si>
  <si>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</si>
  <si>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</si>
  <si>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</si>
  <si>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</si>
  <si>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</si>
  <si>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</si>
  <si>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</si>
  <si>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</si>
  <si>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</si>
  <si>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</si>
  <si>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</si>
  <si>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</si>
  <si>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</si>
  <si>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</si>
  <si>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</si>
  <si>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</si>
  <si>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</si>
  <si>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</si>
  <si>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</si>
  <si>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</si>
  <si>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</si>
  <si>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</si>
  <si>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</si>
  <si>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</si>
  <si>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</si>
  <si>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</si>
  <si>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</si>
  <si>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</si>
  <si>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</si>
  <si>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</si>
  <si>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</si>
  <si>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</si>
  <si>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</si>
  <si>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</si>
  <si>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</si>
  <si>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</si>
  <si>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</si>
  <si>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</si>
  <si>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</si>
  <si>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</si>
  <si>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</si>
  <si>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</si>
  <si>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</si>
  <si>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</si>
  <si>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</si>
  <si>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</si>
  <si>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</si>
  <si>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</si>
  <si>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</si>
  <si>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</si>
  <si>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</si>
  <si>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</si>
  <si>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</si>
  <si>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</si>
  <si>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</si>
  <si>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</si>
  <si>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</si>
  <si>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</si>
  <si>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</si>
  <si>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</si>
  <si>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</si>
  <si>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</si>
  <si>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</si>
  <si>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</si>
  <si>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</si>
  <si>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</si>
  <si>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</si>
  <si>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</si>
  <si>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</si>
  <si>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</si>
  <si>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</si>
  <si>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</si>
  <si>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</si>
  <si>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</si>
  <si>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</si>
  <si>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</si>
  <si>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</si>
  <si>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</si>
  <si>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</si>
  <si>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</si>
  <si>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</si>
  <si>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</si>
  <si>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</si>
  <si>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</si>
  <si>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</si>
  <si>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</si>
  <si>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</si>
  <si>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</si>
  <si>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</si>
  <si>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</si>
  <si>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</si>
  <si>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</si>
  <si>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</si>
  <si>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</si>
  <si>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</si>
  <si>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</si>
  <si>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</si>
  <si>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</si>
  <si>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</si>
  <si>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</si>
  <si>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</si>
  <si>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</si>
  <si>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</si>
  <si>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</si>
  <si>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</si>
  <si>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</si>
  <si>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</si>
  <si>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</si>
  <si>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</si>
  <si>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</si>
  <si>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</si>
  <si>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</si>
  <si>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</si>
  <si>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</si>
  <si>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</si>
  <si>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</si>
  <si>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</si>
  <si>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</si>
  <si>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</si>
  <si>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</si>
  <si>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</si>
  <si>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</si>
  <si>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</si>
  <si>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</si>
  <si>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</si>
  <si>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</si>
  <si>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</si>
  <si>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</si>
  <si>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</si>
  <si>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</si>
  <si>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</si>
  <si>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</si>
  <si>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</si>
  <si>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</si>
  <si>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</si>
  <si>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</si>
  <si>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</si>
  <si>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</si>
  <si>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</si>
  <si>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</si>
  <si>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</si>
  <si>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</si>
  <si>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</si>
  <si>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</si>
  <si>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</si>
  <si>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</si>
  <si>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</si>
  <si>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</si>
  <si>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</si>
  <si>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</si>
  <si>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</si>
  <si>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</si>
  <si>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</si>
  <si>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</si>
  <si>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</si>
  <si>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</si>
  <si>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</si>
  <si>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</si>
  <si>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</si>
  <si>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</si>
  <si>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</si>
  <si>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</si>
  <si>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</si>
  <si>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</si>
  <si>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</si>
  <si>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</si>
  <si>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</si>
  <si>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</si>
  <si>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</si>
  <si>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</si>
  <si>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</si>
  <si>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</si>
  <si>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</si>
  <si>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</si>
  <si>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</si>
  <si>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</si>
  <si>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</si>
  <si>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</si>
  <si>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</si>
  <si>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</si>
  <si>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</si>
  <si>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</si>
  <si>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</si>
  <si>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</si>
  <si>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</si>
  <si>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</si>
  <si>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</si>
  <si>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</si>
  <si>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</si>
  <si>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</si>
  <si>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</si>
  <si>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</si>
  <si>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</si>
  <si>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</si>
  <si>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</si>
  <si>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</si>
  <si>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</si>
  <si>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</si>
  <si>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</si>
  <si>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</si>
  <si>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</si>
  <si>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</si>
  <si>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</si>
  <si>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</si>
  <si>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</si>
  <si>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</si>
  <si>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</si>
  <si>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</si>
  <si>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</si>
  <si>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</si>
  <si>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</si>
  <si>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</si>
  <si>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</si>
  <si>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</si>
  <si>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</si>
  <si>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</si>
  <si>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</si>
  <si>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</si>
  <si>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</si>
  <si>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</si>
  <si>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</si>
  <si>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</si>
  <si>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</si>
  <si>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</si>
  <si>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</si>
  <si>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</si>
  <si>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</si>
  <si>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</si>
  <si>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</si>
  <si>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</si>
  <si>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</si>
  <si>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</si>
  <si>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</si>
  <si>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</si>
  <si>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</si>
  <si>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</si>
  <si>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</si>
  <si>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</si>
  <si>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</si>
  <si>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</si>
  <si>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</si>
  <si>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</si>
  <si>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</si>
  <si>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</si>
  <si>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</si>
  <si>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</si>
  <si>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</si>
  <si>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</si>
  <si>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</si>
  <si>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</si>
  <si>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</si>
  <si>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</si>
  <si>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</si>
  <si>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</si>
  <si>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</si>
  <si>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</si>
  <si>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</si>
  <si>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</si>
  <si>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</si>
  <si>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</si>
  <si>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</si>
  <si>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</si>
  <si>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</si>
  <si>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</si>
  <si>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</si>
  <si>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</si>
  <si>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</si>
  <si>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</si>
  <si>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</si>
  <si>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</si>
  <si>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</si>
  <si>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</si>
  <si>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</si>
  <si>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</si>
  <si>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</si>
  <si>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</si>
  <si>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</si>
  <si>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</si>
  <si>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</si>
  <si>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</si>
  <si>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</si>
  <si>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</si>
  <si>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</si>
  <si>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</si>
  <si>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</si>
  <si>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</si>
  <si>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</si>
  <si>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</si>
  <si>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</si>
  <si>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</si>
  <si>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</si>
  <si>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</si>
  <si>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</si>
  <si>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</si>
  <si>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</si>
  <si>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</si>
  <si>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</si>
  <si>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</si>
  <si>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</si>
  <si>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</si>
  <si>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</si>
  <si>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</si>
  <si>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</si>
  <si>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</si>
  <si>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</si>
  <si>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</si>
  <si>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</si>
  <si>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</si>
  <si>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</si>
  <si>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</si>
  <si>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</si>
  <si>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</si>
  <si>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</si>
  <si>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</si>
  <si>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</si>
  <si>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</si>
  <si>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</si>
  <si>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</si>
  <si>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</si>
  <si>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</si>
  <si>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</si>
  <si>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</si>
  <si>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</si>
  <si>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</si>
  <si>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</si>
  <si>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</si>
  <si>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</si>
  <si>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</si>
  <si>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</si>
  <si>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</si>
  <si>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</si>
  <si>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</si>
  <si>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</si>
  <si>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</si>
  <si>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</si>
  <si>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</si>
  <si>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</si>
  <si>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</si>
  <si>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</si>
  <si>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</si>
  <si>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</si>
  <si>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</si>
  <si>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</si>
  <si>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</si>
  <si>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</si>
  <si>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</si>
  <si>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</si>
  <si>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</si>
  <si>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</si>
  <si>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</si>
  <si>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</si>
  <si>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</si>
  <si>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</si>
  <si>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</si>
  <si>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</si>
  <si>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</si>
  <si>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</si>
  <si>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</si>
  <si>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</si>
  <si>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</si>
  <si>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</si>
  <si>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</si>
  <si>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</si>
  <si>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</si>
  <si>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</si>
  <si>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</si>
  <si>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</si>
  <si>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</si>
  <si>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</si>
  <si>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</si>
  <si>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</si>
  <si>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</si>
  <si>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</si>
  <si>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</si>
  <si>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</si>
  <si>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</si>
  <si>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</si>
  <si>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</si>
  <si>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</si>
  <si>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</si>
  <si>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</si>
  <si>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</si>
  <si>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</si>
  <si>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</si>
  <si>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</si>
  <si>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</si>
  <si>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</si>
  <si>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</si>
  <si>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</si>
  <si>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</si>
  <si>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</si>
  <si>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</si>
  <si>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</si>
  <si>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</si>
  <si>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</si>
  <si>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</si>
  <si>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</si>
  <si>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</si>
  <si>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</si>
  <si>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</si>
  <si>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</si>
  <si>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</si>
  <si>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</si>
  <si>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</si>
  <si>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</si>
  <si>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</si>
  <si>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</si>
  <si>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</si>
  <si>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</si>
  <si>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</si>
  <si>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</si>
  <si>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</si>
  <si>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</si>
  <si>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</si>
  <si>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</si>
  <si>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</si>
  <si>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</si>
  <si>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</si>
  <si>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</si>
  <si>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</si>
  <si>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</si>
  <si>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</si>
  <si>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</si>
  <si>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</si>
  <si>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</si>
  <si>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</si>
  <si>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</si>
  <si>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</si>
  <si>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</si>
  <si>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</si>
  <si>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</si>
  <si>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</si>
  <si>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</si>
  <si>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</si>
  <si>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</si>
  <si>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</si>
  <si>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</si>
  <si>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</si>
  <si>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</si>
  <si>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</si>
  <si>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</si>
  <si>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</si>
  <si>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</si>
  <si>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</si>
  <si>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</si>
  <si>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</si>
  <si>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</si>
  <si>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</si>
  <si>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</si>
  <si>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</si>
  <si>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</si>
  <si>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</si>
  <si>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</si>
  <si>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</si>
  <si>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</si>
  <si>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</si>
  <si>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</si>
  <si>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</si>
  <si>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</si>
  <si>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</si>
  <si>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</si>
  <si>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</si>
  <si>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</si>
  <si>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</si>
  <si>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</si>
  <si>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</si>
  <si>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</si>
  <si>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</si>
  <si>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</si>
  <si>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</si>
  <si>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</si>
  <si>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</si>
  <si>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</si>
  <si>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</si>
  <si>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</si>
  <si>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</si>
  <si>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</si>
  <si>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</si>
  <si>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</si>
  <si>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</si>
  <si>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</si>
  <si>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</si>
  <si>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</si>
  <si>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</si>
  <si>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</si>
  <si>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</si>
  <si>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</si>
  <si>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</si>
  <si>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</si>
  <si>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</si>
  <si>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</si>
  <si>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</si>
  <si>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</si>
  <si>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</si>
  <si>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</si>
  <si>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</si>
  <si>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</si>
  <si>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</si>
  <si>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</si>
  <si>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</si>
  <si>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</si>
  <si>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</si>
  <si>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</si>
  <si>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</si>
  <si>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</si>
  <si>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</si>
  <si>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</si>
  <si>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</si>
  <si>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</si>
  <si>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</si>
  <si>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</si>
  <si>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</si>
  <si>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</si>
  <si>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</si>
  <si>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</si>
  <si>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</si>
  <si>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</si>
  <si>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</si>
  <si>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</si>
  <si>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</si>
  <si>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</si>
  <si>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</si>
  <si>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</si>
  <si>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</si>
  <si>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</si>
  <si>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</si>
  <si>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</si>
  <si>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</si>
  <si>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</si>
  <si>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</si>
  <si>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</si>
  <si>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</si>
  <si>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</si>
  <si>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</si>
  <si>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</si>
  <si>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</si>
  <si>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</si>
  <si>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</si>
  <si>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</si>
  <si>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</si>
  <si>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</si>
  <si>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</si>
  <si>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</si>
  <si>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</si>
  <si>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</si>
  <si>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</si>
  <si>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</si>
  <si>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</si>
  <si>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</si>
  <si>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</si>
  <si>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</si>
  <si>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</si>
  <si>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</si>
  <si>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</si>
  <si>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</si>
  <si>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</si>
  <si>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</si>
  <si>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</si>
  <si>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</si>
  <si>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</si>
  <si>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</si>
  <si>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</si>
  <si>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</si>
  <si>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</si>
  <si>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</si>
  <si>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</si>
  <si>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</si>
  <si>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</si>
  <si>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</si>
  <si>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</si>
  <si>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</si>
  <si>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</si>
  <si>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</si>
  <si>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</si>
  <si>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</si>
  <si>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</si>
  <si>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</si>
  <si>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</si>
  <si>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</si>
  <si>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</si>
  <si>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</si>
  <si>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</si>
  <si>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</si>
  <si>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</si>
  <si>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</si>
  <si>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</si>
  <si>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</si>
  <si>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</si>
  <si>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</si>
  <si>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</si>
  <si>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</si>
  <si>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</si>
  <si>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</si>
  <si>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</si>
  <si>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</si>
  <si>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</si>
  <si>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</si>
  <si>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</si>
  <si>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</si>
  <si>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</si>
  <si>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</si>
  <si>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</si>
  <si>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</si>
  <si>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</si>
  <si>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</si>
  <si>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</si>
  <si>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</si>
  <si>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</si>
  <si>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</si>
  <si>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</si>
  <si>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</si>
  <si>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</si>
  <si>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</si>
  <si>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</si>
  <si>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</si>
  <si>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</si>
  <si>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</si>
  <si>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</si>
  <si>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</si>
  <si>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</si>
  <si>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</si>
  <si>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</si>
  <si>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</si>
  <si>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</si>
  <si>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</si>
  <si>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</si>
  <si>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</si>
  <si>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</si>
  <si>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</si>
  <si>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</si>
  <si>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</si>
  <si>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</si>
  <si>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</si>
  <si>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</si>
  <si>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</si>
  <si>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</si>
  <si>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</si>
  <si>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</si>
  <si>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</si>
  <si>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</si>
  <si>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</si>
  <si>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</si>
  <si>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</si>
  <si>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</si>
  <si>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</si>
  <si>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</si>
  <si>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</si>
  <si>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</si>
  <si>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</si>
  <si>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</si>
  <si>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</si>
  <si>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</si>
  <si>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</si>
  <si>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</si>
  <si>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</si>
  <si>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</si>
  <si>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</si>
  <si>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</si>
  <si>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</si>
  <si>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</si>
  <si>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</si>
  <si>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</si>
  <si>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</si>
  <si>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</si>
  <si>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</si>
  <si>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</si>
  <si>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</si>
  <si>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</si>
  <si>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</si>
  <si>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</si>
  <si>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</si>
  <si>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</si>
  <si>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</si>
  <si>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</si>
  <si>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</si>
  <si>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</si>
  <si>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</si>
  <si>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</si>
  <si>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</si>
  <si>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</si>
  <si>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</si>
  <si>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</si>
  <si>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</si>
  <si>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</si>
  <si>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</si>
  <si>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</si>
  <si>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</si>
  <si>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</si>
  <si>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</si>
  <si>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</si>
  <si>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</si>
  <si>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</si>
  <si>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</si>
  <si>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</si>
  <si>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</si>
  <si>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</si>
  <si>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</si>
  <si>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</si>
  <si>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</si>
  <si>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</si>
  <si>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</si>
  <si>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</si>
  <si>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</si>
  <si>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</si>
  <si>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</si>
  <si>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</si>
  <si>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</si>
  <si>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</si>
  <si>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</si>
  <si>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</si>
  <si>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</si>
  <si>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</si>
  <si>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</si>
  <si>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</si>
  <si>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</si>
  <si>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</si>
  <si>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</si>
  <si>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</si>
  <si>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</si>
  <si>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</si>
  <si>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</si>
  <si>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</si>
  <si>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</si>
  <si>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</si>
  <si>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</si>
  <si>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</si>
  <si>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</si>
  <si>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</si>
  <si>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</si>
  <si>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</si>
  <si>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</si>
  <si>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</si>
  <si>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</si>
  <si>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</si>
  <si>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</si>
  <si>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</si>
  <si>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</si>
  <si>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</si>
  <si>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</si>
  <si>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</si>
  <si>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</si>
  <si>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</si>
  <si>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</si>
  <si>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</si>
  <si>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</si>
  <si>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</si>
  <si>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</si>
  <si>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</si>
  <si>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</si>
  <si>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</si>
  <si>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</si>
  <si>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</si>
  <si>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</si>
  <si>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</si>
  <si>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</si>
  <si>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</si>
  <si>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</si>
  <si>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</si>
  <si>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</si>
  <si>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</si>
  <si>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</si>
  <si>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</si>
  <si>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</si>
  <si>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</si>
  <si>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</si>
  <si>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</si>
  <si>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</si>
  <si>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</si>
  <si>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</si>
  <si>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</si>
  <si>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</si>
  <si>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</si>
  <si>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</si>
  <si>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</si>
  <si>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</si>
  <si>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</si>
  <si>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</si>
  <si>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</si>
  <si>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</si>
  <si>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</si>
  <si>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</si>
  <si>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</si>
  <si>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</si>
  <si>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</si>
  <si>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</si>
  <si>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</si>
  <si>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</si>
  <si>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</si>
  <si>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</si>
  <si>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</si>
  <si>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</si>
  <si>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</si>
  <si>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</si>
  <si>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</si>
  <si>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</si>
  <si>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</si>
  <si>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</si>
  <si>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</si>
  <si>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</si>
  <si>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</si>
  <si>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</si>
  <si>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</si>
  <si>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</si>
  <si>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</si>
  <si>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</si>
  <si>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</si>
  <si>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</si>
  <si>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</si>
  <si>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</si>
  <si>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</si>
  <si>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</si>
  <si>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</si>
  <si>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</si>
  <si>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</si>
  <si>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</si>
  <si>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</si>
  <si>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</si>
  <si>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</si>
  <si>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</si>
  <si>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</si>
  <si>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</si>
  <si>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</si>
  <si>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</si>
  <si>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</si>
  <si>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</si>
  <si>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</si>
  <si>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</si>
  <si>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</si>
  <si>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</si>
  <si>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</si>
  <si>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</si>
  <si>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</si>
  <si>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</si>
  <si>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</si>
  <si>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</si>
  <si>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</si>
  <si>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</si>
  <si>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</si>
  <si>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</si>
  <si>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</si>
  <si>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</si>
  <si>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</si>
  <si>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</si>
  <si>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</si>
  <si>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</si>
  <si>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</si>
  <si>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</si>
  <si>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</si>
  <si>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</si>
  <si>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</si>
  <si>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</si>
  <si>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</si>
  <si>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</si>
  <si>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</si>
  <si>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</si>
  <si>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</si>
  <si>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</si>
  <si>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</si>
  <si>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</si>
  <si>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</si>
  <si>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</si>
  <si>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</si>
  <si>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</si>
  <si>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</si>
  <si>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</si>
  <si>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</si>
  <si>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</si>
  <si>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</si>
  <si>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</si>
  <si>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</si>
  <si>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</si>
  <si>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</si>
  <si>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</si>
  <si>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</si>
  <si>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</si>
  <si>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</si>
  <si>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</si>
  <si>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</si>
  <si>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</si>
  <si>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</si>
  <si>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</si>
  <si>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</si>
  <si>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</si>
  <si>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</si>
  <si>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</si>
  <si>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</si>
  <si>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</si>
  <si>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</si>
  <si>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</si>
  <si>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</si>
  <si>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</si>
  <si>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</si>
  <si>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</si>
  <si>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</si>
  <si>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</si>
  <si>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</si>
  <si>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</si>
  <si>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</si>
  <si>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</si>
  <si>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</si>
  <si>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</si>
  <si>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</si>
  <si>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</si>
  <si>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</si>
  <si>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</si>
  <si>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</si>
  <si>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</si>
  <si>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</si>
  <si>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</si>
  <si>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</si>
  <si>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</si>
  <si>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</si>
  <si>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</si>
  <si>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</si>
  <si>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</si>
  <si>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</si>
  <si>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</si>
  <si>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</si>
  <si>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</si>
  <si>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</si>
  <si>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</si>
  <si>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</si>
  <si>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</si>
  <si>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</si>
  <si>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</si>
  <si>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</si>
  <si>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</si>
  <si>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</si>
  <si>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</si>
  <si>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</si>
  <si>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</si>
  <si>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</si>
  <si>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</si>
  <si>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</si>
  <si>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</si>
  <si>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</si>
  <si>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</si>
  <si>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</si>
  <si>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</si>
  <si>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</si>
  <si>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</si>
  <si>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</si>
  <si>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</si>
  <si>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</si>
  <si>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</si>
  <si>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</si>
  <si>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</si>
  <si>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</si>
  <si>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</si>
  <si>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</si>
  <si>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</si>
  <si>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</si>
  <si>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</si>
  <si>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</si>
  <si>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</si>
  <si>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</si>
  <si>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</si>
  <si>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</si>
  <si>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</si>
  <si>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</si>
  <si>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</si>
  <si>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</si>
  <si>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</si>
  <si>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</si>
  <si>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</si>
  <si>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</si>
  <si>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</si>
  <si>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</si>
  <si>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</si>
  <si>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</si>
  <si>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</si>
  <si>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</si>
  <si>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</si>
  <si>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</si>
  <si>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</si>
  <si>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</si>
  <si>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</si>
  <si>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</si>
  <si>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</si>
  <si>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</si>
  <si>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</si>
  <si>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</si>
  <si>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</si>
  <si>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</si>
  <si>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</si>
  <si>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</si>
  <si>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</si>
  <si>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</si>
  <si>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</si>
  <si>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</si>
  <si>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</si>
  <si>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</si>
  <si>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</si>
  <si>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</si>
  <si>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</si>
  <si>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</si>
  <si>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</si>
  <si>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</si>
  <si>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</si>
  <si>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</si>
  <si>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</si>
  <si>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</si>
  <si>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</si>
  <si>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</si>
  <si>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</si>
  <si>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</si>
  <si>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</si>
  <si>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</si>
  <si>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</si>
  <si>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</si>
  <si>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</si>
  <si>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</si>
  <si>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</si>
  <si>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</si>
  <si>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</si>
  <si>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</si>
  <si>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</si>
  <si>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</si>
  <si>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</si>
  <si>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</si>
  <si>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</si>
  <si>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</si>
  <si>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</si>
  <si>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</si>
  <si>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</si>
  <si>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</si>
  <si>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</si>
  <si>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</si>
  <si>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</si>
  <si>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</si>
  <si>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</si>
  <si>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</si>
  <si>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</si>
  <si>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</si>
  <si>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</si>
  <si>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</si>
  <si>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</si>
  <si>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</si>
  <si>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</si>
  <si>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</si>
  <si>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</si>
  <si>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</si>
  <si>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</si>
  <si>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</si>
  <si>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</si>
  <si>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</si>
  <si>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</si>
  <si>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</si>
  <si>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</si>
  <si>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</si>
  <si>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</si>
  <si>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</si>
  <si>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</si>
  <si>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</si>
  <si>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</si>
  <si>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</si>
  <si>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</si>
  <si>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</si>
  <si>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</si>
  <si>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</si>
  <si>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</si>
  <si>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</si>
  <si>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</si>
  <si>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</si>
  <si>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</si>
  <si>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</si>
  <si>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</si>
  <si>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</si>
  <si>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</si>
  <si>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</si>
  <si>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</si>
  <si>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</si>
  <si>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</si>
  <si>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</si>
  <si>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</si>
  <si>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</si>
  <si>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</si>
  <si>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</si>
  <si>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</si>
  <si>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</si>
  <si>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</si>
  <si>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</si>
  <si>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</si>
  <si>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</si>
  <si>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</si>
  <si>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</si>
  <si>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</si>
  <si>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</si>
  <si>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</si>
  <si>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</si>
  <si>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</si>
  <si>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</si>
  <si>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</si>
  <si>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</si>
  <si>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</si>
  <si>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</si>
  <si>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</si>
  <si>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</si>
  <si>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</si>
  <si>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</si>
  <si>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</si>
  <si>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</si>
  <si>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</si>
  <si>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</si>
  <si>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</si>
  <si>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</si>
  <si>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</si>
  <si>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</si>
  <si>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</si>
  <si>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</si>
  <si>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</si>
  <si>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</si>
  <si>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</si>
  <si>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</si>
  <si>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</si>
  <si>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</si>
  <si>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</si>
  <si>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</si>
  <si>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</si>
  <si>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</si>
  <si>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</si>
  <si>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</si>
  <si>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</si>
  <si>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</si>
  <si>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</si>
  <si>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</si>
  <si>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</si>
  <si>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</si>
  <si>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</si>
  <si>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</si>
  <si>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</si>
  <si>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</si>
  <si>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</si>
  <si>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</si>
  <si>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</si>
  <si>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</si>
  <si>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</si>
  <si>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</si>
  <si>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</si>
  <si>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</si>
  <si>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</si>
  <si>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</si>
  <si>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</si>
  <si>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</si>
  <si>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</si>
  <si>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</si>
  <si>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</si>
  <si>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</si>
  <si>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</si>
  <si>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</si>
  <si>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</si>
  <si>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</si>
  <si>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</si>
  <si>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</si>
  <si>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</si>
  <si>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</si>
  <si>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</si>
  <si>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</si>
  <si>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</si>
  <si>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</si>
  <si>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</si>
  <si>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</si>
  <si>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</si>
  <si>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</si>
  <si>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</si>
  <si>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</si>
  <si>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</si>
  <si>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</si>
  <si>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</si>
  <si>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</si>
  <si>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</si>
  <si>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</si>
  <si>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</si>
  <si>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</si>
  <si>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</si>
  <si>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</si>
  <si>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</si>
  <si>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</si>
  <si>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</si>
  <si>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</si>
  <si>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</si>
  <si>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</si>
  <si>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</si>
  <si>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</si>
  <si>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</si>
  <si>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</si>
  <si>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</si>
  <si>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</si>
  <si>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</si>
  <si>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</si>
  <si>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</si>
  <si>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</si>
  <si>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</si>
  <si>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</si>
  <si>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</si>
  <si>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</si>
  <si>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</si>
  <si>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</si>
  <si>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</si>
  <si>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</si>
  <si>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</si>
  <si>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</si>
  <si>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</si>
  <si>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</si>
  <si>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</si>
  <si>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</si>
  <si>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</si>
  <si>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</si>
  <si>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</si>
  <si>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</si>
  <si>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</si>
  <si>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</si>
  <si>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</si>
  <si>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</si>
  <si>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</si>
  <si>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</si>
  <si>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</si>
  <si>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</si>
  <si>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</si>
  <si>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</si>
  <si>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</si>
  <si>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</si>
  <si>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</si>
  <si>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</si>
  <si>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</si>
  <si>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</si>
  <si>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</si>
  <si>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</si>
  <si>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</si>
  <si>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</si>
  <si>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</si>
  <si>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</si>
  <si>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</si>
  <si>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</si>
  <si>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</si>
  <si>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</si>
  <si>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</si>
  <si>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</si>
  <si>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</si>
  <si>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</si>
  <si>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</si>
  <si>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</si>
  <si>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</si>
  <si>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</si>
  <si>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</si>
  <si>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</si>
  <si>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</si>
  <si>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</si>
  <si>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</si>
  <si>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</si>
  <si>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</si>
  <si>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</si>
  <si>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</si>
  <si>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</si>
  <si>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</si>
  <si>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</si>
  <si>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</si>
  <si>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</si>
  <si>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</si>
  <si>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</si>
  <si>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</si>
  <si>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</si>
  <si>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</si>
  <si>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</si>
  <si>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</si>
  <si>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</si>
  <si>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</si>
  <si>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</si>
  <si>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</si>
  <si>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</si>
  <si>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</si>
  <si>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</si>
  <si>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</si>
  <si>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</si>
  <si>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</si>
  <si>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</si>
  <si>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</si>
  <si>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</si>
  <si>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</si>
  <si>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</si>
  <si>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</si>
  <si>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</si>
  <si>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</si>
  <si>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</si>
  <si>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</si>
  <si>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</si>
  <si>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</si>
  <si>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</si>
  <si>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</si>
  <si>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</si>
  <si>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</si>
  <si>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</si>
  <si>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</si>
  <si>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</si>
  <si>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</si>
  <si>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</si>
  <si>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</si>
  <si>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</si>
  <si>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</si>
  <si>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</si>
  <si>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</si>
  <si>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</si>
  <si>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</si>
  <si>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</si>
  <si>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</si>
  <si>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</si>
  <si>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</si>
  <si>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</si>
  <si>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</si>
  <si>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</si>
  <si>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</si>
  <si>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</si>
  <si>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</si>
  <si>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</si>
  <si>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</si>
  <si>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</si>
  <si>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</si>
  <si>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</si>
  <si>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</si>
  <si>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</si>
  <si>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</si>
  <si>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</si>
  <si>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</si>
  <si>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</si>
  <si>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</si>
  <si>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</si>
  <si>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</si>
  <si>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</si>
  <si>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</si>
  <si>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</si>
  <si>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</si>
  <si>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</si>
  <si>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</si>
  <si>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</si>
  <si>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</si>
  <si>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</si>
  <si>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</si>
  <si>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</si>
  <si>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</si>
  <si>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</si>
  <si>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</si>
  <si>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</si>
  <si>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</si>
  <si>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</si>
  <si>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</si>
  <si>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</si>
  <si>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</si>
  <si>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</si>
  <si>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</si>
  <si>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</si>
  <si>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</si>
  <si>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</si>
  <si>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</si>
  <si>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</si>
  <si>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</si>
  <si>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</si>
  <si>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</si>
  <si>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</si>
  <si>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</si>
  <si>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</si>
  <si>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</si>
  <si>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</si>
  <si>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</si>
  <si>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</si>
  <si>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</si>
  <si>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</si>
  <si>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</si>
  <si>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</si>
  <si>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</si>
  <si>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</si>
  <si>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</si>
  <si>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</si>
  <si>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</si>
  <si>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</si>
  <si>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</si>
  <si>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</si>
  <si>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</si>
  <si>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</si>
  <si>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</si>
  <si>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</si>
  <si>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</si>
  <si>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</si>
  <si>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</si>
  <si>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</si>
  <si>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</si>
  <si>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</si>
  <si>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</si>
  <si>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</si>
  <si>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</si>
  <si>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</si>
  <si>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</si>
  <si>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</si>
  <si>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</si>
  <si>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</si>
  <si>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</si>
  <si>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</si>
  <si>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</si>
  <si>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</si>
  <si>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</si>
  <si>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</si>
  <si>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</si>
  <si>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</si>
  <si>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</si>
  <si>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</si>
  <si>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</si>
  <si>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</si>
  <si>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</si>
  <si>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</si>
  <si>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</si>
  <si>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</si>
  <si>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</si>
  <si>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</si>
  <si>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</si>
  <si>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</si>
  <si>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</si>
  <si>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</si>
  <si>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</si>
  <si>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</si>
  <si>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</si>
  <si>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</si>
  <si>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</si>
  <si>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</si>
  <si>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</si>
  <si>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</si>
  <si>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</si>
  <si>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</si>
  <si>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</si>
  <si>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</si>
  <si>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</si>
  <si>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</si>
  <si>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</si>
  <si>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</si>
  <si>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</si>
  <si>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</si>
  <si>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</si>
  <si>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</si>
  <si>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</si>
  <si>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</si>
  <si>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</si>
  <si>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</si>
  <si>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</si>
  <si>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</si>
  <si>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</si>
  <si>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</si>
  <si>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</si>
  <si>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</si>
  <si>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</si>
  <si>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</si>
  <si>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</si>
  <si>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</si>
  <si>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</si>
  <si>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</si>
  <si>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</si>
  <si>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</si>
  <si>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</si>
  <si>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</si>
  <si>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</si>
  <si>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</si>
  <si>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</si>
  <si>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</si>
  <si>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</si>
  <si>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</si>
  <si>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</si>
  <si>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</si>
  <si>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</si>
  <si>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</si>
  <si>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</si>
  <si>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</si>
  <si>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</si>
  <si>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</si>
  <si>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</si>
  <si>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</si>
  <si>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</si>
  <si>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</si>
  <si>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</si>
  <si>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</si>
  <si>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</si>
  <si>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</si>
  <si>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</si>
  <si>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</si>
  <si>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</si>
  <si>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</si>
  <si>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</si>
  <si>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</si>
  <si>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</si>
  <si>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</si>
  <si>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</si>
  <si>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</si>
  <si>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</si>
  <si>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</si>
  <si>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</si>
  <si>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</si>
  <si>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</si>
  <si>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</si>
  <si>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</si>
  <si>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</si>
  <si>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</si>
  <si>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</si>
  <si>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</si>
  <si>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</si>
  <si>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</si>
  <si>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</si>
  <si>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</si>
  <si>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</si>
  <si>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</si>
  <si>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</si>
  <si>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</si>
  <si>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</si>
  <si>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</si>
  <si>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</si>
  <si>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</si>
  <si>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</si>
  <si>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</si>
  <si>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</si>
  <si>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</si>
  <si>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</si>
  <si>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</si>
  <si>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</si>
  <si>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</si>
  <si>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</si>
  <si>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</si>
  <si>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</si>
  <si>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</si>
  <si>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</si>
  <si>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</si>
  <si>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</si>
  <si>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</si>
  <si>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</si>
  <si>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</si>
  <si>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</si>
  <si>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</si>
  <si>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</si>
  <si>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</si>
  <si>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</si>
  <si>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</si>
  <si>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</si>
  <si>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</si>
  <si>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</si>
  <si>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</si>
  <si>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</si>
  <si>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</si>
  <si>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</si>
  <si>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</si>
  <si>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</si>
  <si>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</si>
  <si>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</si>
  <si>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</si>
  <si>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</si>
  <si>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</si>
  <si>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</si>
  <si>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</si>
  <si>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</si>
  <si>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</si>
  <si>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</si>
  <si>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</si>
  <si>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</si>
  <si>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</si>
  <si>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</si>
  <si>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</si>
  <si>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</si>
  <si>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</si>
  <si>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</si>
  <si>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</si>
  <si>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</si>
  <si>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</si>
  <si>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</si>
  <si>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</si>
  <si>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</si>
  <si>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</si>
  <si>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</si>
  <si>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</si>
  <si>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</si>
  <si>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</si>
  <si>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</si>
  <si>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</si>
  <si>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</si>
  <si>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</si>
  <si>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</si>
  <si>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</si>
  <si>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</si>
  <si>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</si>
  <si>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</si>
  <si>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</si>
  <si>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</si>
  <si>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</si>
  <si>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</si>
  <si>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</si>
  <si>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</si>
  <si>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</si>
  <si>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</si>
  <si>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</si>
  <si>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</si>
  <si>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</si>
  <si>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</si>
  <si>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</si>
  <si>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</si>
  <si>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</si>
  <si>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</si>
  <si>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</si>
  <si>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</si>
  <si>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</si>
  <si>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</si>
  <si>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</si>
  <si>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</si>
  <si>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</si>
  <si>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</si>
  <si>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</si>
  <si>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</si>
  <si>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</si>
  <si>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</si>
  <si>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</si>
  <si>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</si>
  <si>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</si>
  <si>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</si>
  <si>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</si>
  <si>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</si>
  <si>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</si>
  <si>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</si>
  <si>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</si>
  <si>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</si>
  <si>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</si>
  <si>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</si>
  <si>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</si>
  <si>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</si>
  <si>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</si>
  <si>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</si>
  <si>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</si>
  <si>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</si>
  <si>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</si>
  <si>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</si>
  <si>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</si>
  <si>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</si>
  <si>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</si>
  <si>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</si>
  <si>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</si>
  <si>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</si>
  <si>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</si>
  <si>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</si>
  <si>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</si>
  <si>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</si>
  <si>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</si>
  <si>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</si>
  <si>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</si>
  <si>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</si>
  <si>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</si>
  <si>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</si>
  <si>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</si>
  <si>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</si>
  <si>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</si>
  <si>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</si>
  <si>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</si>
  <si>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</si>
  <si>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</si>
  <si>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</si>
  <si>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</si>
  <si>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</si>
  <si>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</si>
  <si>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</si>
  <si>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</si>
  <si>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</si>
  <si>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</si>
  <si>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</si>
  <si>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</si>
  <si>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</si>
  <si>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</si>
  <si>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</si>
  <si>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</si>
  <si>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</si>
  <si>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</si>
  <si>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</si>
  <si>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</si>
  <si>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</si>
  <si>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</si>
  <si>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</si>
  <si>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</si>
  <si>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</si>
  <si>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</si>
  <si>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</si>
  <si>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</si>
  <si>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</si>
  <si>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</si>
  <si>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</si>
  <si>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</si>
  <si>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</si>
  <si>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</si>
  <si>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</si>
  <si>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</si>
  <si>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</si>
  <si>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</si>
  <si>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</si>
  <si>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</si>
  <si>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</si>
  <si>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</si>
  <si>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</si>
  <si>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</si>
  <si>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</si>
  <si>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</si>
  <si>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</si>
  <si>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</si>
  <si>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</si>
  <si>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</si>
  <si>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</si>
  <si>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</si>
  <si>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</si>
  <si>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</si>
  <si>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</si>
  <si>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</si>
  <si>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</si>
  <si>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</si>
  <si>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</si>
  <si>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</si>
  <si>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</si>
  <si>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</si>
  <si>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</si>
  <si>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</si>
  <si>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</si>
  <si>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</si>
  <si>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</si>
  <si>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</si>
  <si>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</si>
  <si>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</si>
  <si>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</si>
  <si>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</si>
  <si>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</si>
  <si>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</si>
  <si>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</si>
  <si>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</si>
  <si>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</si>
  <si>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</si>
  <si>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</si>
  <si>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</si>
  <si>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</si>
  <si>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</si>
  <si>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</si>
  <si>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</si>
  <si>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</si>
  <si>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</si>
  <si>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</si>
  <si>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</si>
  <si>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</si>
  <si>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</si>
  <si>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</si>
  <si>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</si>
  <si>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</si>
  <si>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</si>
  <si>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</si>
  <si>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</si>
  <si>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</si>
  <si>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</si>
  <si>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</si>
  <si>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</si>
  <si>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</si>
  <si>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</si>
  <si>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</si>
  <si>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</si>
  <si>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</si>
  <si>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</si>
  <si>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</si>
  <si>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</si>
  <si>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</si>
  <si>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</si>
  <si>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</si>
  <si>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</si>
  <si>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</si>
  <si>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</si>
  <si>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</si>
  <si>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</si>
  <si>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</si>
  <si>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</si>
  <si>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</si>
  <si>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</si>
  <si>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</si>
  <si>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</si>
  <si>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</si>
  <si>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</si>
  <si>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</si>
  <si>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</si>
  <si>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</si>
  <si>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</si>
  <si>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</si>
  <si>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</si>
  <si>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</si>
  <si>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</si>
  <si>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</si>
  <si>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</si>
  <si>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</si>
  <si>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</si>
  <si>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</si>
  <si>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</si>
  <si>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</si>
  <si>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</si>
  <si>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</si>
  <si>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</si>
  <si>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</si>
  <si>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</si>
  <si>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</si>
  <si>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</si>
  <si>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</si>
  <si>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</si>
  <si>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</si>
  <si>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</si>
  <si>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</si>
  <si>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</si>
  <si>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</si>
  <si>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</si>
  <si>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</si>
  <si>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</si>
  <si>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</si>
  <si>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</si>
  <si>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</si>
  <si>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</si>
  <si>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</si>
  <si>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</si>
  <si>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</si>
  <si>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</si>
  <si>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</si>
  <si>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</si>
  <si>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</si>
  <si>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</si>
  <si>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</si>
  <si>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</si>
  <si>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</si>
  <si>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</si>
  <si>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</si>
  <si>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</si>
  <si>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</si>
  <si>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</si>
  <si>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</si>
  <si>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</si>
  <si>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</si>
  <si>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</si>
  <si>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</si>
  <si>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</si>
  <si>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</si>
  <si>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</si>
  <si>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</si>
  <si>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</si>
  <si>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</si>
  <si>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</si>
  <si>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</si>
  <si>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</si>
  <si>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</si>
  <si>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</si>
  <si>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</si>
  <si>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</si>
  <si>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</si>
  <si>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</si>
  <si>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</si>
  <si>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</si>
  <si>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</si>
  <si>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</si>
  <si>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</si>
  <si>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</si>
  <si>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</si>
  <si>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</si>
  <si>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</si>
  <si>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</si>
  <si>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</si>
  <si>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</si>
  <si>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</si>
  <si>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</si>
  <si>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</si>
  <si>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</si>
  <si>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</si>
  <si>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</si>
  <si>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</si>
  <si>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</si>
  <si>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</si>
  <si>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</si>
  <si>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</si>
  <si>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</si>
  <si>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</si>
  <si>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</si>
  <si>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</si>
  <si>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</si>
  <si>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</si>
  <si>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</si>
  <si>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</si>
  <si>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</si>
  <si>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</si>
  <si>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</si>
  <si>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</si>
  <si>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</si>
  <si>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</si>
  <si>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</si>
  <si>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</si>
  <si>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</si>
  <si>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</si>
  <si>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</si>
  <si>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</si>
  <si>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</si>
  <si>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</si>
  <si>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</si>
  <si>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</si>
  <si>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</si>
  <si>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</si>
  <si>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</si>
  <si>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</si>
  <si>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</si>
  <si>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</si>
  <si>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</si>
  <si>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</si>
  <si>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</si>
  <si>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</si>
  <si>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</si>
  <si>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</si>
  <si>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</si>
  <si>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</si>
  <si>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</si>
  <si>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</si>
  <si>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</si>
  <si>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</si>
  <si>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</si>
  <si>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</si>
  <si>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</si>
  <si>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</si>
  <si>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</si>
  <si>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</si>
  <si>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</si>
  <si>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</si>
  <si>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</si>
  <si>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</si>
  <si>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</si>
  <si>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</si>
  <si>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</si>
  <si>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</si>
  <si>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</si>
  <si>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</si>
  <si>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</si>
  <si>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</si>
  <si>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</si>
  <si>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</si>
  <si>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</si>
  <si>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</si>
  <si>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</si>
  <si>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</si>
  <si>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</si>
  <si>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</si>
  <si>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</si>
  <si>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</si>
  <si>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</si>
  <si>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</si>
  <si>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</si>
  <si>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</si>
  <si>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</si>
  <si>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</si>
  <si>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</si>
  <si>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</si>
  <si>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</si>
  <si>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</si>
  <si>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</si>
  <si>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</si>
  <si>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</si>
  <si>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</si>
  <si>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</si>
  <si>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</si>
  <si>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</si>
  <si>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</si>
  <si>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</si>
  <si>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</si>
  <si>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</si>
  <si>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</si>
  <si>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</si>
  <si>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</si>
  <si>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</si>
  <si>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</si>
  <si>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</si>
  <si>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</si>
  <si>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</si>
  <si>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</si>
  <si>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</si>
  <si>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</si>
  <si>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</si>
  <si>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</si>
  <si>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</si>
  <si>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</si>
  <si>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</si>
  <si>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</si>
  <si>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</si>
  <si>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</si>
  <si>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</si>
  <si>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</si>
  <si>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</si>
  <si>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</si>
  <si>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</si>
  <si>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</si>
  <si>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</si>
  <si>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</si>
  <si>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</si>
  <si>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</si>
  <si>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</si>
  <si>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</si>
  <si>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</si>
  <si>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</si>
  <si>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</si>
  <si>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</si>
  <si>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</si>
  <si>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</si>
  <si>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</si>
  <si>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</si>
  <si>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</si>
  <si>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</si>
  <si>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</si>
  <si>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</si>
  <si>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</si>
  <si>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</si>
  <si>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</si>
  <si>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</si>
  <si>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</si>
  <si>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</si>
  <si>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</si>
  <si>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</si>
  <si>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</si>
  <si>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</si>
  <si>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</si>
  <si>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</si>
  <si>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</si>
  <si>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</si>
  <si>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</si>
  <si>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</si>
  <si>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</si>
  <si>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</si>
  <si>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</si>
  <si>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</si>
  <si>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</si>
  <si>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</si>
  <si>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</si>
  <si>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</si>
  <si>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</si>
  <si>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</si>
  <si>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</si>
  <si>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</si>
  <si>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</si>
  <si>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</si>
  <si>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</si>
  <si>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</si>
  <si>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</si>
  <si>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</si>
  <si>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</si>
  <si>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</si>
  <si>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</si>
  <si>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</si>
  <si>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</si>
  <si>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</si>
  <si>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</si>
  <si>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</si>
  <si>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</si>
  <si>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</si>
  <si>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</si>
  <si>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</si>
  <si>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</si>
  <si>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</si>
  <si>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</si>
  <si>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</si>
  <si>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</si>
  <si>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</si>
  <si>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</si>
  <si>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</si>
  <si>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</si>
  <si>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</si>
  <si>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</si>
  <si>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</si>
  <si>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</si>
  <si>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</si>
  <si>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</si>
  <si>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</si>
  <si>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</si>
  <si>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</si>
  <si>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</si>
  <si>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</si>
  <si>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</si>
  <si>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</si>
  <si>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</si>
  <si>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</si>
  <si>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</si>
  <si>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</si>
  <si>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</si>
  <si>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</si>
  <si>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</si>
  <si>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</si>
  <si>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</si>
  <si>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</si>
  <si>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</si>
  <si>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</si>
  <si>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</si>
  <si>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</si>
  <si>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</si>
  <si>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</si>
  <si>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</si>
  <si>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</si>
  <si>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</si>
  <si>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</si>
  <si>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</si>
  <si>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</si>
  <si>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</si>
  <si>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</si>
  <si>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</si>
  <si>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</si>
  <si>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</si>
  <si>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</si>
  <si>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</si>
  <si>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</si>
  <si>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</si>
  <si>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</si>
  <si>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</si>
  <si>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</si>
  <si>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</si>
  <si>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</si>
  <si>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</si>
  <si>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</si>
  <si>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</si>
  <si>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</si>
  <si>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</si>
  <si>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</si>
  <si>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</si>
  <si>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</si>
  <si>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</si>
  <si>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</si>
  <si>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</si>
  <si>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</si>
  <si>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</si>
  <si>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</si>
  <si>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</si>
  <si>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</si>
  <si>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</si>
  <si>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</si>
  <si>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</si>
  <si>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</si>
  <si>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</si>
  <si>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</si>
  <si>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</si>
  <si>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</si>
  <si>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</si>
  <si>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</si>
  <si>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</si>
  <si>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</si>
  <si>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</si>
  <si>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</si>
  <si>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</si>
  <si>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</si>
  <si>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</si>
  <si>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</si>
  <si>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</si>
  <si>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</si>
  <si>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</si>
  <si>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</si>
  <si>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</si>
  <si>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</si>
  <si>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</si>
  <si>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</si>
  <si>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</si>
  <si>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</si>
  <si>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</si>
  <si>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</si>
  <si>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</si>
  <si>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</si>
  <si>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</si>
  <si>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</si>
  <si>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</si>
  <si>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</si>
  <si>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</si>
  <si>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</si>
  <si>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</si>
  <si>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</si>
  <si>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</si>
  <si>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</si>
  <si>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</si>
  <si>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</si>
  <si>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</si>
  <si>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</si>
  <si>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</si>
  <si>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</si>
  <si>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</si>
  <si>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</si>
  <si>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</si>
  <si>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</si>
  <si>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</si>
  <si>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</si>
  <si>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</si>
  <si>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</si>
  <si>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</si>
  <si>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</si>
  <si>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</si>
  <si>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</si>
  <si>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</si>
  <si>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</si>
  <si>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</si>
  <si>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</si>
  <si>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</si>
  <si>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</si>
  <si>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</si>
  <si>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</si>
  <si>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</si>
  <si>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</si>
  <si>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</si>
  <si>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</si>
  <si>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</si>
  <si>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</si>
  <si>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</si>
  <si>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</si>
  <si>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</si>
  <si>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</si>
  <si>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</si>
  <si>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</si>
  <si>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</si>
  <si>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</si>
  <si>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</si>
  <si>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</si>
  <si>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</si>
  <si>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</si>
  <si>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</si>
  <si>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</si>
  <si>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</si>
  <si>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</si>
  <si>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</si>
  <si>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</si>
  <si>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</si>
  <si>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</si>
  <si>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</si>
  <si>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</si>
  <si>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</si>
  <si>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</si>
  <si>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</si>
  <si>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</si>
  <si>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</si>
  <si>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</si>
  <si>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</si>
  <si>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</si>
  <si>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</si>
  <si>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</si>
  <si>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</si>
  <si>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</si>
  <si>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</si>
  <si>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</si>
  <si>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</si>
  <si>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</si>
  <si>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</si>
  <si>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</si>
  <si>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</si>
  <si>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</si>
  <si>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</si>
  <si>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</si>
  <si>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</si>
  <si>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</si>
  <si>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</si>
  <si>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</si>
  <si>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</si>
  <si>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</si>
  <si>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</si>
  <si>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</si>
  <si>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</si>
  <si>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</si>
  <si>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</si>
  <si>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</si>
  <si>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</si>
  <si>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</si>
  <si>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</si>
  <si>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</si>
  <si>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</si>
  <si>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</si>
  <si>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</si>
  <si>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</si>
  <si>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</si>
  <si>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</si>
  <si>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</si>
  <si>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</si>
  <si>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</si>
  <si>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</si>
  <si>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</si>
  <si>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</si>
  <si>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</si>
  <si>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</si>
  <si>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</si>
  <si>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</si>
  <si>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</si>
  <si>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</si>
  <si>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</si>
  <si>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</si>
  <si>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</si>
  <si>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</si>
  <si>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</si>
  <si>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</si>
  <si>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</si>
  <si>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</si>
  <si>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</si>
  <si>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</si>
  <si>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</si>
  <si>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</si>
  <si>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</si>
  <si>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</si>
  <si>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</si>
  <si>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</si>
  <si>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</si>
  <si>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</si>
  <si>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</si>
  <si>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</si>
  <si>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</si>
  <si>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</si>
  <si>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</si>
  <si>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</si>
  <si>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</si>
  <si>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</si>
  <si>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</si>
  <si>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</si>
  <si>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</si>
  <si>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</si>
  <si>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</si>
  <si>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</si>
  <si>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</si>
  <si>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</si>
  <si>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</si>
  <si>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</si>
  <si>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</si>
  <si>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</si>
  <si>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</si>
  <si>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</si>
  <si>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</si>
  <si>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</si>
  <si>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</si>
  <si>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</si>
  <si>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</si>
  <si>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</si>
  <si>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</si>
  <si>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</si>
  <si>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</si>
  <si>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</si>
  <si>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</si>
  <si>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</si>
  <si>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</si>
  <si>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</si>
  <si>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</si>
  <si>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</si>
  <si>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</si>
  <si>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</si>
  <si>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</si>
  <si>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</si>
  <si>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</si>
  <si>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</si>
  <si>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</si>
  <si>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</si>
  <si>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</si>
  <si>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</si>
  <si>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</si>
  <si>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</si>
  <si>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</si>
  <si>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</si>
  <si>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</si>
  <si>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</si>
  <si>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</si>
  <si>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</si>
  <si>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</si>
  <si>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</si>
  <si>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</si>
  <si>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</si>
  <si>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</si>
  <si>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</si>
  <si>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</si>
  <si>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</si>
  <si>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</si>
  <si>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</si>
  <si>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</si>
  <si>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</si>
  <si>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</si>
  <si>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</si>
  <si>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</si>
  <si>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</si>
  <si>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</si>
  <si>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</si>
  <si>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</si>
  <si>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</si>
  <si>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</si>
  <si>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</si>
  <si>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</si>
  <si>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</si>
  <si>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</si>
  <si>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</si>
  <si>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</si>
  <si>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</si>
  <si>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</si>
  <si>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</si>
  <si>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</si>
  <si>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</si>
  <si>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</si>
  <si>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</si>
  <si>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</si>
  <si>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</si>
  <si>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</si>
  <si>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</si>
  <si>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</si>
  <si>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</si>
  <si>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</si>
  <si>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</si>
  <si>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</si>
  <si>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</si>
  <si>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</si>
  <si>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</si>
  <si>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</si>
  <si>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</si>
  <si>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</si>
  <si>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</si>
  <si>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</si>
  <si>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</si>
  <si>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</si>
  <si>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</si>
  <si>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</si>
  <si>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</si>
  <si>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</si>
  <si>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</si>
  <si>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</si>
  <si>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</si>
  <si>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</si>
  <si>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</si>
  <si>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</si>
  <si>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</si>
  <si>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</si>
  <si>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</si>
  <si>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</si>
  <si>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</si>
  <si>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</si>
  <si>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</si>
  <si>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</si>
  <si>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</si>
  <si>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</si>
  <si>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</si>
  <si>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</si>
  <si>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</si>
  <si>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</si>
  <si>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</si>
  <si>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</si>
  <si>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</si>
  <si>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</si>
  <si>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</si>
  <si>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</si>
  <si>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</si>
  <si>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</si>
  <si>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</si>
  <si>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</si>
  <si>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</si>
  <si>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</si>
  <si>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</si>
  <si>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</si>
  <si>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</si>
  <si>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</si>
  <si>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</si>
  <si>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</si>
  <si>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</si>
  <si>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</si>
  <si>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</si>
  <si>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</si>
  <si>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</si>
  <si>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</si>
  <si>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</si>
  <si>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</si>
  <si>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</si>
  <si>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</si>
  <si>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</si>
  <si>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</si>
  <si>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</si>
  <si>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</si>
  <si>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</si>
  <si>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</si>
  <si>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</si>
  <si>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</si>
  <si>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</si>
  <si>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</si>
  <si>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</si>
  <si>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</si>
  <si>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</si>
  <si>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</si>
  <si>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</si>
  <si>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</si>
  <si>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</si>
  <si>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</si>
  <si>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</si>
  <si>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</si>
  <si>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</si>
  <si>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</si>
  <si>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</si>
  <si>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</si>
  <si>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</si>
  <si>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</si>
  <si>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</si>
  <si>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</si>
  <si>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</si>
  <si>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</si>
  <si>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</si>
  <si>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</si>
  <si>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</si>
  <si>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</si>
  <si>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</si>
  <si>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</si>
  <si>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</si>
  <si>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</si>
  <si>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</si>
  <si>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</si>
  <si>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</si>
  <si>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</si>
  <si>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</si>
  <si>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</si>
  <si>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</si>
  <si>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</si>
  <si>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</si>
  <si>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</si>
  <si>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</si>
  <si>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</si>
  <si>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</si>
  <si>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</si>
  <si>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</si>
  <si>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</si>
  <si>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</si>
  <si>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</si>
  <si>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</si>
  <si>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</si>
  <si>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</si>
  <si>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</si>
  <si>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</si>
  <si>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</si>
  <si>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</si>
  <si>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</si>
  <si>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</si>
  <si>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</si>
  <si>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</si>
  <si>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</si>
  <si>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</si>
  <si>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</si>
  <si>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</si>
  <si>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</si>
  <si>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</si>
  <si>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</si>
  <si>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</si>
  <si>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</si>
  <si>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</si>
  <si>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</si>
  <si>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</si>
  <si>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</si>
  <si>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</si>
  <si>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</si>
  <si>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</si>
  <si>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</si>
  <si>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</si>
  <si>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</si>
  <si>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</si>
  <si>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</si>
  <si>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</si>
  <si>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</si>
  <si>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</si>
  <si>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</si>
  <si>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</si>
  <si>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</si>
  <si>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</si>
  <si>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</si>
  <si>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</si>
  <si>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</si>
  <si>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</si>
  <si>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</si>
  <si>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</si>
  <si>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</si>
  <si>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</si>
  <si>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</si>
  <si>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</si>
  <si>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</si>
  <si>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</si>
  <si>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</si>
  <si>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</si>
  <si>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</si>
  <si>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</si>
  <si>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</si>
  <si>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</si>
  <si>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</si>
  <si>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</si>
  <si>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</si>
  <si>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</si>
  <si>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</si>
  <si>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</si>
  <si>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</si>
  <si>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</si>
  <si>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</si>
  <si>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</si>
  <si>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</si>
  <si>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</si>
  <si>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</si>
  <si>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</si>
  <si>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</si>
  <si>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</si>
  <si>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</si>
  <si>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</si>
  <si>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</si>
  <si>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</si>
  <si>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</si>
  <si>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</si>
  <si>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</si>
  <si>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</si>
  <si>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</si>
  <si>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</si>
  <si>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</si>
  <si>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</si>
  <si>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</si>
  <si>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</si>
  <si>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</si>
  <si>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</si>
  <si>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</si>
  <si>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</si>
  <si>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</si>
  <si>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</si>
  <si>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</si>
  <si>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</si>
  <si>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</si>
  <si>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</si>
  <si>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</si>
  <si>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</si>
  <si>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</si>
  <si>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</si>
  <si>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</si>
  <si>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</si>
  <si>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</si>
  <si>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</si>
  <si>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</si>
  <si>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</si>
  <si>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</si>
  <si>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</si>
  <si>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</si>
  <si>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</si>
  <si>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</si>
  <si>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</si>
  <si>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</si>
  <si>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</si>
  <si>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</si>
  <si>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</si>
  <si>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</si>
  <si>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</si>
  <si>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</si>
  <si>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</si>
  <si>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</si>
  <si>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</si>
  <si>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</si>
  <si>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</si>
  <si>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</si>
  <si>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</si>
  <si>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</si>
  <si>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</si>
  <si>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</si>
  <si>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</si>
  <si>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</si>
  <si>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</si>
  <si>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</si>
  <si>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</si>
  <si>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</si>
  <si>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</si>
  <si>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</si>
  <si>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</si>
  <si>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</si>
  <si>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</si>
  <si>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</si>
  <si>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</si>
  <si>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</si>
  <si>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</si>
  <si>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</si>
  <si>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</si>
  <si>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</si>
  <si>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</si>
  <si>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</si>
  <si>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</si>
  <si>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</si>
  <si>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</si>
  <si>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</si>
  <si>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</si>
  <si>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</si>
  <si>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</si>
  <si>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</si>
  <si>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</si>
  <si>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</si>
  <si>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</si>
  <si>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</si>
  <si>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</si>
  <si>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</si>
  <si>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</si>
  <si>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</si>
  <si>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</si>
  <si>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</si>
  <si>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</si>
  <si>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</si>
  <si>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</si>
  <si>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</si>
  <si>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</si>
  <si>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</si>
  <si>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</si>
  <si>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</si>
  <si>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</si>
  <si>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</si>
  <si>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</si>
  <si>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</si>
  <si>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</si>
  <si>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</si>
  <si>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</si>
  <si>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</si>
  <si>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</si>
  <si>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</si>
  <si>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</si>
  <si>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</si>
  <si>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</si>
  <si>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</si>
  <si>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</si>
  <si>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</si>
  <si>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</si>
  <si>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</si>
  <si>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</si>
  <si>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</si>
  <si>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</si>
  <si>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</si>
  <si>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</si>
  <si>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</si>
  <si>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</si>
  <si>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</si>
  <si>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</si>
  <si>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</si>
  <si>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</si>
  <si>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</si>
  <si>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</si>
  <si>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</si>
  <si>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</si>
  <si>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</si>
  <si>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</si>
  <si>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</si>
  <si>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</si>
  <si>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</si>
  <si>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</si>
  <si>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</si>
  <si>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</si>
  <si>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</si>
  <si>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</si>
  <si>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</si>
  <si>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</si>
  <si>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</si>
  <si>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</si>
  <si>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</si>
  <si>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</si>
  <si>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</si>
  <si>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</si>
  <si>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</si>
  <si>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</si>
  <si>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</si>
  <si>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</si>
  <si>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</si>
  <si>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</si>
  <si>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</si>
  <si>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</si>
  <si>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</si>
  <si>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</si>
  <si>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</si>
  <si>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</si>
  <si>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</si>
  <si>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</si>
  <si>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</si>
  <si>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</si>
  <si>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</si>
  <si>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</si>
  <si>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</si>
  <si>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</si>
  <si>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</si>
  <si>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</si>
  <si>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</si>
  <si>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</si>
  <si>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</si>
  <si>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</si>
  <si>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</si>
  <si>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</si>
  <si>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</si>
  <si>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</si>
  <si>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</si>
  <si>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</si>
  <si>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</si>
  <si>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</si>
  <si>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</si>
  <si>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</si>
  <si>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</si>
  <si>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</si>
  <si>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</si>
  <si>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</si>
  <si>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</si>
  <si>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</si>
  <si>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</si>
  <si>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</si>
  <si>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</si>
  <si>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</si>
  <si>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</si>
  <si>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</si>
  <si>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</si>
  <si>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</si>
  <si>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</si>
  <si>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</si>
  <si>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</si>
  <si>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</si>
  <si>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</si>
  <si>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</si>
  <si>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</si>
  <si>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</si>
  <si>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</si>
  <si>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</si>
  <si>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</si>
  <si>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</si>
  <si>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</si>
  <si>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</si>
  <si>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</si>
  <si>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</si>
  <si>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</si>
  <si>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</si>
  <si>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</si>
  <si>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</si>
  <si>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</si>
  <si>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</si>
  <si>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</si>
  <si>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</si>
  <si>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</si>
  <si>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</si>
  <si>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</si>
  <si>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</si>
  <si>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</si>
  <si>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</si>
  <si>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</si>
  <si>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</si>
  <si>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</si>
  <si>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</si>
  <si>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</si>
  <si>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</si>
  <si>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</si>
  <si>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</si>
  <si>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</si>
  <si>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</si>
  <si>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</si>
  <si>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</si>
  <si>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</si>
  <si>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</si>
  <si>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</si>
  <si>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</si>
  <si>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</si>
  <si>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</si>
  <si>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</si>
  <si>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</si>
  <si>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</si>
  <si>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</si>
  <si>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</si>
  <si>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</si>
  <si>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</si>
  <si>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</si>
  <si>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</si>
  <si>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</si>
  <si>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</si>
  <si>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</si>
  <si>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</si>
  <si>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</si>
  <si>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</si>
  <si>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</si>
  <si>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</si>
  <si>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</si>
  <si>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</si>
  <si>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</si>
  <si>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</si>
  <si>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</si>
  <si>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</si>
  <si>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</si>
  <si>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</si>
  <si>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</si>
  <si>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</si>
  <si>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</si>
  <si>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</si>
  <si>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</si>
  <si>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</si>
  <si>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</si>
  <si>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</si>
  <si>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</si>
  <si>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</si>
  <si>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</si>
  <si>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</si>
  <si>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</si>
  <si>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</si>
  <si>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</si>
  <si>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</si>
  <si>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</si>
  <si>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</si>
  <si>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</si>
  <si>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</si>
  <si>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</si>
  <si>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</si>
  <si>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</si>
  <si>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</si>
  <si>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</si>
  <si>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</si>
  <si>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</si>
  <si>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</si>
  <si>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</si>
  <si>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</si>
  <si>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</si>
  <si>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</si>
  <si>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</si>
  <si>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</si>
  <si>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</si>
  <si>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</si>
  <si>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</si>
  <si>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</si>
  <si>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</si>
  <si>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</si>
  <si>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</si>
  <si>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</si>
  <si>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</si>
  <si>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</si>
  <si>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</si>
  <si>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</si>
  <si>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</si>
  <si>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</si>
  <si>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</si>
  <si>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</si>
  <si>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</si>
  <si>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</si>
  <si>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</si>
  <si>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</si>
  <si>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</si>
  <si>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</si>
  <si>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</si>
  <si>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</si>
  <si>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</si>
  <si>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</si>
  <si>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</si>
  <si>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</si>
  <si>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</si>
  <si>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</si>
  <si>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</si>
  <si>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</si>
  <si>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</si>
  <si>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</si>
  <si>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</si>
  <si>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</si>
  <si>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</si>
  <si>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</si>
  <si>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</si>
  <si>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</si>
  <si>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</si>
  <si>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</si>
  <si>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</si>
  <si>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</si>
  <si>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</si>
  <si>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</si>
  <si>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</si>
  <si>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</si>
  <si>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</si>
  <si>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</si>
  <si>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</si>
  <si>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</si>
  <si>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</si>
  <si>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</si>
  <si>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</si>
  <si>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</si>
  <si>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</si>
  <si>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</si>
  <si>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</si>
  <si>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</si>
  <si>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</si>
  <si>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</si>
  <si>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</si>
  <si>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</si>
  <si>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</si>
  <si>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</si>
  <si>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</si>
  <si>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</si>
  <si>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</si>
  <si>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</si>
  <si>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</si>
  <si>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</si>
  <si>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</si>
  <si>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</si>
  <si>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</si>
  <si>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</si>
  <si>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</si>
  <si>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</si>
  <si>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</si>
  <si>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</si>
  <si>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</si>
  <si>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</si>
  <si>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</si>
  <si>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</si>
  <si>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</si>
  <si>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</si>
  <si>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</si>
  <si>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</si>
  <si>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</si>
  <si>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</si>
  <si>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</si>
  <si>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</si>
  <si>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</si>
  <si>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</si>
  <si>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</si>
  <si>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</si>
  <si>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</si>
  <si>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</si>
  <si>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</si>
  <si>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</si>
  <si>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</si>
  <si>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</si>
  <si>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</si>
  <si>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</si>
  <si>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</si>
  <si>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</si>
  <si>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</si>
  <si>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</si>
  <si>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</si>
  <si>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</si>
  <si>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</si>
  <si>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</si>
  <si>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</si>
  <si>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</si>
  <si>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</si>
  <si>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</si>
  <si>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</si>
  <si>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</si>
  <si>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</si>
  <si>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</si>
  <si>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</si>
  <si>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</si>
  <si>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</si>
  <si>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</si>
  <si>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</si>
  <si>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</si>
  <si>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</si>
  <si>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</si>
  <si>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</si>
  <si>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</si>
  <si>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</si>
  <si>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</si>
  <si>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</si>
  <si>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</si>
  <si>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</si>
  <si>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</si>
  <si>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</si>
  <si>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</si>
  <si>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</si>
  <si>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</si>
  <si>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</si>
  <si>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</si>
  <si>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</si>
  <si>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</si>
  <si>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</si>
  <si>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</si>
  <si>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</si>
  <si>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</si>
  <si>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</si>
  <si>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</si>
  <si>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</si>
  <si>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</si>
  <si>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</si>
  <si>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</si>
  <si>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</si>
  <si>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</si>
  <si>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</si>
  <si>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</si>
  <si>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</si>
  <si>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</si>
  <si>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</si>
  <si>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</si>
  <si>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</si>
  <si>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</si>
  <si>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</si>
  <si>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</si>
  <si>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</si>
  <si>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</si>
  <si>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</si>
  <si>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</si>
  <si>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</si>
  <si>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</si>
  <si>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</si>
  <si>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</si>
  <si>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</si>
  <si>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</si>
  <si>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</si>
  <si>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</si>
  <si>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</si>
  <si>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</si>
  <si>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</si>
  <si>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</si>
  <si>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</si>
  <si>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</si>
  <si>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</si>
  <si>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</si>
  <si>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</si>
  <si>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</si>
  <si>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</si>
  <si>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</si>
  <si>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</si>
  <si>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</si>
  <si>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</si>
  <si>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</si>
  <si>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</si>
  <si>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</si>
  <si>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</si>
  <si>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</si>
  <si>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</si>
  <si>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</si>
  <si>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</si>
  <si>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</si>
  <si>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</si>
  <si>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</si>
  <si>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</si>
  <si>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</si>
  <si>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</si>
  <si>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</si>
  <si>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</si>
  <si>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</si>
  <si>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</si>
  <si>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</si>
  <si>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</si>
  <si>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</si>
  <si>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</si>
  <si>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</si>
  <si>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</si>
  <si>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</si>
  <si>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</si>
  <si>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</si>
  <si>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</si>
  <si>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</si>
  <si>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</si>
  <si>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</si>
  <si>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</si>
  <si>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</si>
  <si>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</si>
  <si>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</si>
  <si>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</si>
  <si>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</si>
  <si>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</si>
  <si>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</si>
  <si>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</si>
  <si>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</si>
  <si>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</si>
  <si>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</si>
  <si>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</si>
  <si>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</si>
  <si>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</si>
  <si>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</si>
  <si>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</si>
  <si>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</si>
  <si>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</si>
  <si>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</si>
  <si>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</si>
  <si>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</si>
  <si>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</si>
  <si>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</si>
  <si>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</si>
  <si>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</si>
  <si>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</si>
  <si>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</si>
  <si>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</si>
  <si>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</si>
  <si>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</si>
  <si>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</si>
  <si>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</si>
  <si>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</si>
  <si>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</si>
  <si>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</si>
  <si>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</si>
  <si>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</si>
  <si>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</si>
  <si>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</si>
  <si>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</si>
  <si>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</si>
  <si>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</si>
  <si>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</si>
  <si>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</si>
  <si>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</si>
  <si>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</si>
  <si>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</si>
  <si>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</si>
  <si>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</si>
  <si>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</si>
  <si>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</si>
  <si>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</si>
  <si>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</si>
  <si>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</si>
  <si>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</si>
  <si>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</si>
  <si>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</si>
  <si>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</si>
  <si>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</si>
  <si>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</si>
  <si>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</si>
  <si>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</si>
  <si>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</si>
  <si>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</si>
  <si>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</si>
  <si>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</si>
  <si>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</si>
  <si>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</si>
  <si>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</si>
  <si>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</si>
  <si>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</si>
  <si>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</si>
  <si>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</si>
  <si>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</si>
  <si>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</si>
  <si>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</si>
  <si>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</si>
  <si>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</si>
  <si>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</si>
  <si>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</si>
  <si>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</si>
  <si>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</si>
  <si>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</si>
  <si>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</si>
  <si>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</si>
  <si>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</si>
  <si>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</si>
  <si>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</si>
  <si>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</si>
  <si>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</si>
  <si>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</si>
  <si>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</si>
  <si>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</si>
  <si>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</si>
  <si>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</si>
  <si>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</si>
  <si>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</si>
  <si>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</si>
  <si>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</si>
  <si>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</si>
  <si>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</si>
  <si>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</si>
  <si>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</si>
  <si>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</si>
  <si>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</si>
  <si>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</si>
  <si>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</si>
  <si>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</si>
  <si>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</si>
  <si>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</si>
  <si>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</si>
  <si>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</si>
  <si>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</si>
  <si>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</si>
  <si>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</si>
  <si>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</si>
  <si>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</si>
  <si>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</si>
  <si>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</si>
  <si>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</si>
  <si>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</si>
  <si>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</si>
  <si>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</si>
  <si>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</si>
  <si>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</si>
  <si>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</si>
  <si>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</si>
  <si>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</si>
  <si>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</si>
  <si>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</si>
  <si>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</si>
  <si>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</si>
  <si>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</si>
  <si>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</si>
  <si>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</si>
  <si>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</si>
  <si>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</si>
  <si>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</si>
  <si>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</si>
  <si>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</si>
  <si>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</si>
  <si>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</si>
  <si>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</si>
  <si>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</si>
  <si>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</si>
  <si>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</si>
  <si>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</si>
  <si>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</si>
  <si>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</si>
  <si>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</si>
  <si>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</si>
  <si>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</si>
  <si>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</si>
  <si>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</si>
  <si>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</si>
  <si>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</si>
  <si>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</si>
  <si>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</si>
  <si>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</si>
  <si>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</si>
  <si>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</si>
  <si>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</si>
  <si>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</si>
  <si>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</si>
  <si>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</si>
  <si>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</si>
  <si>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</si>
  <si>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</si>
  <si>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</si>
  <si>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</si>
  <si>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</si>
  <si>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</si>
  <si>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</si>
  <si>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</si>
  <si>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</si>
  <si>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</si>
  <si>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</si>
  <si>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</si>
  <si>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</si>
  <si>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</si>
  <si>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</si>
  <si>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</si>
  <si>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</si>
  <si>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</si>
  <si>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</si>
  <si>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</si>
  <si>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</si>
  <si>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</si>
  <si>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</si>
  <si>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</si>
  <si>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</si>
  <si>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</si>
  <si>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</si>
  <si>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</si>
  <si>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</si>
  <si>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</si>
  <si>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</si>
  <si>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</si>
  <si>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</si>
  <si>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</si>
  <si>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</si>
  <si>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</si>
  <si>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</si>
  <si>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</si>
  <si>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</si>
  <si>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</si>
  <si>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</si>
  <si>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</si>
  <si>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</si>
  <si>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</si>
  <si>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</si>
  <si>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</si>
  <si>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</si>
  <si>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</si>
  <si>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</si>
  <si>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</si>
  <si>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</si>
  <si>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</si>
  <si>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</si>
  <si>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</si>
  <si>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</si>
  <si>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</si>
  <si>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</si>
  <si>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</si>
  <si>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</si>
  <si>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</si>
  <si>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</si>
  <si>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</si>
  <si>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</si>
  <si>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</si>
  <si>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</si>
  <si>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</si>
  <si>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</si>
  <si>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</si>
  <si>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</si>
  <si>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</si>
  <si>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</si>
  <si>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</si>
  <si>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</si>
  <si>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</si>
  <si>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</si>
  <si>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</si>
  <si>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</si>
  <si>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</si>
  <si>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</si>
  <si>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</si>
  <si>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</si>
  <si>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</si>
  <si>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</si>
  <si>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</si>
  <si>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</si>
  <si>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</si>
  <si>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</si>
  <si>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</si>
  <si>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</si>
  <si>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</si>
  <si>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</si>
  <si>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</si>
  <si>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</si>
  <si>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</si>
  <si>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</si>
  <si>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</si>
  <si>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</si>
  <si>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</si>
  <si>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</si>
  <si>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</si>
  <si>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</si>
  <si>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</si>
  <si>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</si>
  <si>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</si>
  <si>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</si>
  <si>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</si>
  <si>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</si>
  <si>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</si>
  <si>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</si>
  <si>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</si>
  <si>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</si>
  <si>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</si>
  <si>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</si>
  <si>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</si>
  <si>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</si>
  <si>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</si>
  <si>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</si>
  <si>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</si>
  <si>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</si>
  <si>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</si>
  <si>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</si>
  <si>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</si>
  <si>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</si>
  <si>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</si>
  <si>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</si>
  <si>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</si>
  <si>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</si>
  <si>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</si>
  <si>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</si>
  <si>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</si>
  <si>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</si>
  <si>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</si>
  <si>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</si>
  <si>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</si>
  <si>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</si>
  <si>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</si>
  <si>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</si>
  <si>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</si>
  <si>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</si>
  <si>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</si>
  <si>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</si>
  <si>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</si>
  <si>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</si>
  <si>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</si>
  <si>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</si>
  <si>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</si>
  <si>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</si>
  <si>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</si>
  <si>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</si>
  <si>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</si>
  <si>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</si>
  <si>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</si>
  <si>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</si>
  <si>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</si>
  <si>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</si>
  <si>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</si>
  <si>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</si>
  <si>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</si>
  <si>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</si>
  <si>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</si>
  <si>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</si>
  <si>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</si>
  <si>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</si>
  <si>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</si>
  <si>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</si>
  <si>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</si>
  <si>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</si>
  <si>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</si>
  <si>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</si>
  <si>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</si>
  <si>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</si>
  <si>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</si>
  <si>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</si>
  <si>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</si>
  <si>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</si>
  <si>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</si>
  <si>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</si>
  <si>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</si>
  <si>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</si>
  <si>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</si>
  <si>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</si>
  <si>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</si>
  <si>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</si>
  <si>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</si>
  <si>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</si>
  <si>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</si>
  <si>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</si>
  <si>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</si>
  <si>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</si>
  <si>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</si>
  <si>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</si>
  <si>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</si>
  <si>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</si>
  <si>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</si>
  <si>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</si>
  <si>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</si>
  <si>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</si>
  <si>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</si>
  <si>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</si>
  <si>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</si>
  <si>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</si>
  <si>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</si>
  <si>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</si>
  <si>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</si>
  <si>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</si>
  <si>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</si>
  <si>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</si>
  <si>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</si>
  <si>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</si>
  <si>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</si>
  <si>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</si>
  <si>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</si>
  <si>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</si>
  <si>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</si>
  <si>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</si>
  <si>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</si>
  <si>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</si>
  <si>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</si>
  <si>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</si>
  <si>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</si>
  <si>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</si>
  <si>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</si>
  <si>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</si>
  <si>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</si>
  <si>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</si>
  <si>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</si>
  <si>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</si>
  <si>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</si>
  <si>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</si>
  <si>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</si>
  <si>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</si>
  <si>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</si>
  <si>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</si>
  <si>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</si>
  <si>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</si>
  <si>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</si>
  <si>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</si>
  <si>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</si>
  <si>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</si>
  <si>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</si>
  <si>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</si>
  <si>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</si>
  <si>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</si>
  <si>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</si>
  <si>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</si>
  <si>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</si>
  <si>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</si>
  <si>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</si>
  <si>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</si>
  <si>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</si>
  <si>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</si>
  <si>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</si>
  <si>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</si>
  <si>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</si>
  <si>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</si>
  <si>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</si>
  <si>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</si>
  <si>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</si>
  <si>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</si>
  <si>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</si>
  <si>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</si>
  <si>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</si>
  <si>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</si>
  <si>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</si>
  <si>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</si>
  <si>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</si>
  <si>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</si>
  <si>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</si>
  <si>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</si>
  <si>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</si>
  <si>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</si>
  <si>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</si>
  <si>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</si>
  <si>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</si>
  <si>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</si>
  <si>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</si>
  <si>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</si>
  <si>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</si>
  <si>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</si>
  <si>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</si>
  <si>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</si>
  <si>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</si>
  <si>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</si>
  <si>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</si>
  <si>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</si>
  <si>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</si>
  <si>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</si>
  <si>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</si>
  <si>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</si>
  <si>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</si>
  <si>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</si>
  <si>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</si>
  <si>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</si>
  <si>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</si>
  <si>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</si>
  <si>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</si>
  <si>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</si>
  <si>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</si>
  <si>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</si>
  <si>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</si>
  <si>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</si>
  <si>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</si>
  <si>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</si>
  <si>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</si>
  <si>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</si>
  <si>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</si>
  <si>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</si>
  <si>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</si>
  <si>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</si>
  <si>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</si>
  <si>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</si>
  <si>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</si>
  <si>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</si>
  <si>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</si>
  <si>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</si>
  <si>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</si>
  <si>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</si>
  <si>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</si>
  <si>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</si>
  <si>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</si>
  <si>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</si>
  <si>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</si>
  <si>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</si>
  <si>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</si>
  <si>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</si>
  <si>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</si>
  <si>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</si>
  <si>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</si>
  <si>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</si>
  <si>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</si>
  <si>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</si>
  <si>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</si>
  <si>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</si>
  <si>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</si>
  <si>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</si>
  <si>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</si>
  <si>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</si>
  <si>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</si>
  <si>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</si>
  <si>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</si>
  <si>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</si>
  <si>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</si>
  <si>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</si>
  <si>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</si>
  <si>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</si>
  <si>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</si>
  <si>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</si>
  <si>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</si>
  <si>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</si>
  <si>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</si>
  <si>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</si>
  <si>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</si>
  <si>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</si>
  <si>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</si>
  <si>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</si>
  <si>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</si>
  <si>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</si>
  <si>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</si>
  <si>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</si>
  <si>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</si>
  <si>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</si>
  <si>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</si>
  <si>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</si>
  <si>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</si>
  <si>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</si>
  <si>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</si>
  <si>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</si>
  <si>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</si>
  <si>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</si>
  <si>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</si>
  <si>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</si>
  <si>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</si>
  <si>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</si>
  <si>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</si>
  <si>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</si>
  <si>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</si>
  <si>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</si>
  <si>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</si>
  <si>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</si>
  <si>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</si>
  <si>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</si>
  <si>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</si>
  <si>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</si>
  <si>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</si>
  <si>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</si>
  <si>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</si>
  <si>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</si>
  <si>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</si>
  <si>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</si>
  <si>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</si>
  <si>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</si>
  <si>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</si>
  <si>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</si>
  <si>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</si>
  <si>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</si>
  <si>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</si>
  <si>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</si>
  <si>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</si>
  <si>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</si>
  <si>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</si>
  <si>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</si>
  <si>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</si>
  <si>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</si>
  <si>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</si>
  <si>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</si>
  <si>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</si>
  <si>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</si>
  <si>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</si>
  <si>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</si>
  <si>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</si>
  <si>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</si>
  <si>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</si>
  <si>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</si>
  <si>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</si>
  <si>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</si>
  <si>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</si>
  <si>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</si>
  <si>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</si>
  <si>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</si>
  <si>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</si>
  <si>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</si>
  <si>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</si>
  <si>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</si>
  <si>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</si>
  <si>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</si>
  <si>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</si>
  <si>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</si>
  <si>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</si>
  <si>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</si>
  <si>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</si>
  <si>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</si>
  <si>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</si>
  <si>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</si>
  <si>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</si>
  <si>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</si>
  <si>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</si>
  <si>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</si>
  <si>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</si>
  <si>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</si>
  <si>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</si>
  <si>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</si>
  <si>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</si>
  <si>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</si>
  <si>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</si>
  <si>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</si>
  <si>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</si>
  <si>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</si>
  <si>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</si>
  <si>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</si>
  <si>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</si>
  <si>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</si>
  <si>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</si>
  <si>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</si>
  <si>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</si>
  <si>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</si>
  <si>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</si>
  <si>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</si>
  <si>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</si>
  <si>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</si>
  <si>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</si>
  <si>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</si>
  <si>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</si>
  <si>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</si>
  <si>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</si>
  <si>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</si>
  <si>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</si>
  <si>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</si>
  <si>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</si>
  <si>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</si>
  <si>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</si>
  <si>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</si>
  <si>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</si>
  <si>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</si>
  <si>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</si>
  <si>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</si>
  <si>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</si>
  <si>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</si>
  <si>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</si>
  <si>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</si>
  <si>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</si>
  <si>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</si>
  <si>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</si>
  <si>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</si>
  <si>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</si>
  <si>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</si>
  <si>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</si>
  <si>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</si>
  <si>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</si>
  <si>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</si>
  <si>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</si>
  <si>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</si>
  <si>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</si>
  <si>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</si>
  <si>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</si>
  <si>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</si>
  <si>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</si>
  <si>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</si>
  <si>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</si>
  <si>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</si>
  <si>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</si>
  <si>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</si>
  <si>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</si>
  <si>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</si>
  <si>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</si>
  <si>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</si>
  <si>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</si>
  <si>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</si>
  <si>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</si>
  <si>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</si>
  <si>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</si>
  <si>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</si>
  <si>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</si>
  <si>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</si>
  <si>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</si>
  <si>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</si>
  <si>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</si>
  <si>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</si>
  <si>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</si>
  <si>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</si>
  <si>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</si>
  <si>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</si>
  <si>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</si>
  <si>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</si>
  <si>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</si>
  <si>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</si>
  <si>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</si>
  <si>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</si>
  <si>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</si>
  <si>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</si>
  <si>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</si>
  <si>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</si>
  <si>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</si>
  <si>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</si>
  <si>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</si>
  <si>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</si>
  <si>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</si>
  <si>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</si>
  <si>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</si>
  <si>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</si>
  <si>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</si>
  <si>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</si>
  <si>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</si>
  <si>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</si>
  <si>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</si>
  <si>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</si>
  <si>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</si>
  <si>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</si>
  <si>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</si>
  <si>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</si>
  <si>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</si>
  <si>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</si>
  <si>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</si>
  <si>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</si>
  <si>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</si>
  <si>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</si>
  <si>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</si>
  <si>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</si>
  <si>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</si>
  <si>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</si>
  <si>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</si>
  <si>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</si>
  <si>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</si>
  <si>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</si>
  <si>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</si>
  <si>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</si>
  <si>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</si>
  <si>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</si>
  <si>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</si>
  <si>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</si>
  <si>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</si>
  <si>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</si>
  <si>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</si>
  <si>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</si>
  <si>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</si>
  <si>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</si>
  <si>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</si>
  <si>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</si>
  <si>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</si>
  <si>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</si>
  <si>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</si>
  <si>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</si>
  <si>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</si>
  <si>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</si>
  <si>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</si>
  <si>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</si>
  <si>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</si>
  <si>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</si>
  <si>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</si>
  <si>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</si>
  <si>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</si>
  <si>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</si>
  <si>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</si>
  <si>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</si>
  <si>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</si>
  <si>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</si>
  <si>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</si>
  <si>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</si>
  <si>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</si>
  <si>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</si>
  <si>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</si>
  <si>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</si>
  <si>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</si>
  <si>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</si>
  <si>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</si>
  <si>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</si>
  <si>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</si>
  <si>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</si>
  <si>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</si>
  <si>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</si>
  <si>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</si>
  <si>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</si>
  <si>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</si>
  <si>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</si>
  <si>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</si>
  <si>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</si>
  <si>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</si>
  <si>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</si>
  <si>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</si>
  <si>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</si>
  <si>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</si>
  <si>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</si>
  <si>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</si>
  <si>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</si>
  <si>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</si>
  <si>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</si>
  <si>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</si>
  <si>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</si>
  <si>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</si>
  <si>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</si>
  <si>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</si>
  <si>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</si>
  <si>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</si>
  <si>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</si>
  <si>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</si>
  <si>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</si>
  <si>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</si>
  <si>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</si>
  <si>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</si>
  <si>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</si>
  <si>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</si>
  <si>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</si>
  <si>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</si>
  <si>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</si>
  <si>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</si>
  <si>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</si>
  <si>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</si>
  <si>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</si>
  <si>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</si>
  <si>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</si>
  <si>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</si>
  <si>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</si>
  <si>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</si>
  <si>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</si>
  <si>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</si>
  <si>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</si>
  <si>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</si>
  <si>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</si>
  <si>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</si>
  <si>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</si>
  <si>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</si>
  <si>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</si>
  <si>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</si>
  <si>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</si>
  <si>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</si>
  <si>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</si>
  <si>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</si>
  <si>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</si>
  <si>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</si>
  <si>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</si>
  <si>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</si>
  <si>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</si>
  <si>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</si>
  <si>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</si>
  <si>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</si>
  <si>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</si>
  <si>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</si>
  <si>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</si>
  <si>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</si>
  <si>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</si>
  <si>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</si>
  <si>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</si>
  <si>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</si>
  <si>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</si>
  <si>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</si>
  <si>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</si>
  <si>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</si>
  <si>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</si>
  <si>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</si>
  <si>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</si>
  <si>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</si>
  <si>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</si>
  <si>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</si>
  <si>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</si>
  <si>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</si>
  <si>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</si>
  <si>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</si>
  <si>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</si>
  <si>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</si>
  <si>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</si>
  <si>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</si>
  <si>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</si>
  <si>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</si>
  <si>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</si>
  <si>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</si>
  <si>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</si>
  <si>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</si>
  <si>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</si>
  <si>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</si>
  <si>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</si>
  <si>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</si>
  <si>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</si>
  <si>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</si>
  <si>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</si>
  <si>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</si>
  <si>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</si>
  <si>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</si>
  <si>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</si>
  <si>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</si>
  <si>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</si>
  <si>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</si>
  <si>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</si>
  <si>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</si>
  <si>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</si>
  <si>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</si>
  <si>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</si>
  <si>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</si>
  <si>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</si>
  <si>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</si>
  <si>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</si>
  <si>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</si>
  <si>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</si>
  <si>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</si>
  <si>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</si>
  <si>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</si>
  <si>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</si>
  <si>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</si>
  <si>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</si>
  <si>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</si>
  <si>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</si>
  <si>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</si>
  <si>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</si>
  <si>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</si>
  <si>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</si>
  <si>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</si>
  <si>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</si>
  <si>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</si>
  <si>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</si>
  <si>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</si>
  <si>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</si>
  <si>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</si>
  <si>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</si>
  <si>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</si>
  <si>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</si>
  <si>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</si>
  <si>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</si>
  <si>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</si>
  <si>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</si>
  <si>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</si>
  <si>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</si>
  <si>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</si>
  <si>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</si>
  <si>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</si>
  <si>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</si>
  <si>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</si>
  <si>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</si>
  <si>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</si>
  <si>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</si>
  <si>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</si>
  <si>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</si>
  <si>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</si>
  <si>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</si>
  <si>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</si>
  <si>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</si>
  <si>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</si>
  <si>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</si>
  <si>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</si>
  <si>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</si>
  <si>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</si>
  <si>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</si>
  <si>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</si>
  <si>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</si>
  <si>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</si>
  <si>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</si>
  <si>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</si>
  <si>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</si>
  <si>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</si>
  <si>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</si>
  <si>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</si>
  <si>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</si>
  <si>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</si>
  <si>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</si>
  <si>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</si>
  <si>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</si>
  <si>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</si>
  <si>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</si>
  <si>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</si>
  <si>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</si>
  <si>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</si>
  <si>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</si>
  <si>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</si>
  <si>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</si>
  <si>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</si>
  <si>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</si>
  <si>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</si>
  <si>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</si>
  <si>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</si>
  <si>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</si>
  <si>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</si>
  <si>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</si>
  <si>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</si>
  <si>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</si>
  <si>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</si>
  <si>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</si>
  <si>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</si>
  <si>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</si>
  <si>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</si>
  <si>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</si>
  <si>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</si>
  <si>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</si>
  <si>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</si>
  <si>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</si>
  <si>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</si>
  <si>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</si>
  <si>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</si>
  <si>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</si>
  <si>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</si>
  <si>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</si>
  <si>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</si>
  <si>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</si>
  <si>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</si>
  <si>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</si>
  <si>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</si>
  <si>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</si>
  <si>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</si>
  <si>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</si>
  <si>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</si>
  <si>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</si>
  <si>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</si>
  <si>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</si>
  <si>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</si>
  <si>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</si>
  <si>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</si>
  <si>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</si>
  <si>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</si>
  <si>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</si>
  <si>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</si>
  <si>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</si>
  <si>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</si>
  <si>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</si>
  <si>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</si>
  <si>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</si>
  <si>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</si>
  <si>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</si>
  <si>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</si>
  <si>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</si>
  <si>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</si>
  <si>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</si>
  <si>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</si>
  <si>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</si>
  <si>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</si>
  <si>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</si>
  <si>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</si>
  <si>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</si>
  <si>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</si>
  <si>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</si>
  <si>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</si>
  <si>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</si>
  <si>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</si>
  <si>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</si>
  <si>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</si>
  <si>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</si>
  <si>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</si>
  <si>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</si>
  <si>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</si>
  <si>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</si>
  <si>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</si>
  <si>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</si>
  <si>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</si>
  <si>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</si>
  <si>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</si>
  <si>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</si>
  <si>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</si>
  <si>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</si>
  <si>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</si>
  <si>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</si>
  <si>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</si>
  <si>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</si>
  <si>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</si>
  <si>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</si>
  <si>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</si>
  <si>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</si>
  <si>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</si>
  <si>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</si>
  <si>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</si>
  <si>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</si>
  <si>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</si>
  <si>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</si>
  <si>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</si>
  <si>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</si>
  <si>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</si>
  <si>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</si>
  <si>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</si>
  <si>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</si>
  <si>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</si>
  <si>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</si>
  <si>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</si>
  <si>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</si>
  <si>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</si>
  <si>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</si>
  <si>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</si>
  <si>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</si>
  <si>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</si>
  <si>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</si>
  <si>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</si>
  <si>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</si>
  <si>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</si>
  <si>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</si>
  <si>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</si>
  <si>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</si>
  <si>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</si>
  <si>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</si>
  <si>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</si>
  <si>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</si>
  <si>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</si>
  <si>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</si>
  <si>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</si>
  <si>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</si>
  <si>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</si>
  <si>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</si>
  <si>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</si>
  <si>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</si>
  <si>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</si>
  <si>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</si>
  <si>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</si>
  <si>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</si>
  <si>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</si>
  <si>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</si>
  <si>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</si>
  <si>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</si>
  <si>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</si>
  <si>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</si>
  <si>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</si>
  <si>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</si>
  <si>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</si>
  <si>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</si>
  <si>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</si>
  <si>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</si>
  <si>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</si>
  <si>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</si>
  <si>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</si>
  <si>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</si>
  <si>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</si>
  <si>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</si>
  <si>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</si>
  <si>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</si>
  <si>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</si>
  <si>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</si>
  <si>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</si>
  <si>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</si>
  <si>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</si>
  <si>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</si>
  <si>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</si>
  <si>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</si>
  <si>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</si>
  <si>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</si>
  <si>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</si>
  <si>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</si>
  <si>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</si>
  <si>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</si>
  <si>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</si>
  <si>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</si>
  <si>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</si>
  <si>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</si>
  <si>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</si>
  <si>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</si>
  <si>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</si>
  <si>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</si>
  <si>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</si>
  <si>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</si>
  <si>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</si>
  <si>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</si>
  <si>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</si>
  <si>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</si>
  <si>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</si>
  <si>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</si>
  <si>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</si>
  <si>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</si>
  <si>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</si>
  <si>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</si>
  <si>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</si>
  <si>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</si>
  <si>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</si>
  <si>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</si>
  <si>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</si>
  <si>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</si>
  <si>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</si>
  <si>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</si>
  <si>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</si>
  <si>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</si>
  <si>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</si>
  <si>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</si>
  <si>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</si>
  <si>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</si>
  <si>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</si>
  <si>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</si>
  <si>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</si>
  <si>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</si>
  <si>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</si>
  <si>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</si>
  <si>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</si>
  <si>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</si>
  <si>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</si>
  <si>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</si>
  <si>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</si>
  <si>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</si>
  <si>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</si>
  <si>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</si>
  <si>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</si>
  <si>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</si>
  <si>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</si>
  <si>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</si>
  <si>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</si>
  <si>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</si>
  <si>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</si>
  <si>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</si>
  <si>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</si>
  <si>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</si>
  <si>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</si>
  <si>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</si>
  <si>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</si>
  <si>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</si>
  <si>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</si>
  <si>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</si>
  <si>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</si>
  <si>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</si>
  <si>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</si>
  <si>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</si>
  <si>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</si>
  <si>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</si>
  <si>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</si>
  <si>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</si>
  <si>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</si>
  <si>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</si>
  <si>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</si>
  <si>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</si>
  <si>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</si>
  <si>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</si>
  <si>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</si>
  <si>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</si>
  <si>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</si>
  <si>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</si>
  <si>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</si>
  <si>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</si>
  <si>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</si>
  <si>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</si>
  <si>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</si>
  <si>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</si>
  <si>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</si>
  <si>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</si>
  <si>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</si>
  <si>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</si>
  <si>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</si>
  <si>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</si>
  <si>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</si>
  <si>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</si>
  <si>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</si>
  <si>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</si>
  <si>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</si>
  <si>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</si>
  <si>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</si>
  <si>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</si>
  <si>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</si>
  <si>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</si>
  <si>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</si>
  <si>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</si>
  <si>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</si>
  <si>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</si>
  <si>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</si>
  <si>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</si>
  <si>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</si>
  <si>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</si>
  <si>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</si>
  <si>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</si>
  <si>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</si>
  <si>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</si>
  <si>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</si>
  <si>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</si>
  <si>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</si>
  <si>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</si>
  <si>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</si>
  <si>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</si>
  <si>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</si>
  <si>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</si>
  <si>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</si>
  <si>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</si>
  <si>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</si>
  <si>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</si>
  <si>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</si>
  <si>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</si>
  <si>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</si>
  <si>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</si>
  <si>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</si>
  <si>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</si>
  <si>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</si>
  <si>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</si>
  <si>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</si>
  <si>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</si>
  <si>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</si>
  <si>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</si>
  <si>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</si>
  <si>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</si>
  <si>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</si>
  <si>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</si>
  <si>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</si>
  <si>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</si>
  <si>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</si>
  <si>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</si>
  <si>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</si>
  <si>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</si>
  <si>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</si>
  <si>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</si>
  <si>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</si>
  <si>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</si>
  <si>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</si>
  <si>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</si>
  <si>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</si>
  <si>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</si>
  <si>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</si>
  <si>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</si>
  <si>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</si>
  <si>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</si>
  <si>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</si>
  <si>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</si>
  <si>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</si>
  <si>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</si>
  <si>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</si>
  <si>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</si>
  <si>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</si>
  <si>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</si>
  <si>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</si>
  <si>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</si>
  <si>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</si>
  <si>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</si>
  <si>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</si>
  <si>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</si>
  <si>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</si>
  <si>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</si>
  <si>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</si>
  <si>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</si>
  <si>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</si>
  <si>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</si>
  <si>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</si>
  <si>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</si>
  <si>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</si>
  <si>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</si>
  <si>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</si>
  <si>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</si>
  <si>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</si>
  <si>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</si>
  <si>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</si>
  <si>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</si>
  <si>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</si>
  <si>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</si>
  <si>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</si>
  <si>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</si>
  <si>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</si>
  <si>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</si>
  <si>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</si>
  <si>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</si>
  <si>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</si>
  <si>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</si>
  <si>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</si>
  <si>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</si>
  <si>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</si>
  <si>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</si>
  <si>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</si>
  <si>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</si>
  <si>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</si>
  <si>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</si>
  <si>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</si>
  <si>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</si>
  <si>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</si>
  <si>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</si>
  <si>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</si>
  <si>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</si>
  <si>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</si>
  <si>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</si>
  <si>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</si>
  <si>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</si>
  <si>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</si>
  <si>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</si>
  <si>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</si>
  <si>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</si>
  <si>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</si>
  <si>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</si>
  <si>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</si>
  <si>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</si>
  <si>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</si>
  <si>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</si>
  <si>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</si>
  <si>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</si>
  <si>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</si>
  <si>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</si>
  <si>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</si>
  <si>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</si>
  <si>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</si>
  <si>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</si>
  <si>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</si>
  <si>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</si>
  <si>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</si>
  <si>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</si>
  <si>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</si>
  <si>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</si>
  <si>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</si>
  <si>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</si>
  <si>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</si>
  <si>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</si>
  <si>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</si>
  <si>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</si>
  <si>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</si>
  <si>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</si>
  <si>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</si>
  <si>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</si>
  <si>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</si>
  <si>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</si>
  <si>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</si>
  <si>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</si>
  <si>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</si>
  <si>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</si>
  <si>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</si>
  <si>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</si>
  <si>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</si>
  <si>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</si>
  <si>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</si>
  <si>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</si>
  <si>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</si>
  <si>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</si>
  <si>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</si>
  <si>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</si>
  <si>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</si>
  <si>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</si>
  <si>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</si>
  <si>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</si>
  <si>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</si>
  <si>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</si>
  <si>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</si>
  <si>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</si>
  <si>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</si>
  <si>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</si>
  <si>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</si>
  <si>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</si>
  <si>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</si>
  <si>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</si>
  <si>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</si>
  <si>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</si>
  <si>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</si>
  <si>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</si>
  <si>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</si>
  <si>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</si>
  <si>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</si>
  <si>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</si>
  <si>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</si>
  <si>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</si>
  <si>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</si>
  <si>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</si>
  <si>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</si>
  <si>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</si>
  <si>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</si>
  <si>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</si>
  <si>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</si>
  <si>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</si>
  <si>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</si>
  <si>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</si>
  <si>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</si>
  <si>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</si>
  <si>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</si>
  <si>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</si>
  <si>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</si>
  <si>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</si>
  <si>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</si>
  <si>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</si>
  <si>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</si>
  <si>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</si>
  <si>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</si>
  <si>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</si>
  <si>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</si>
  <si>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</si>
  <si>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</si>
  <si>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</si>
  <si>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</si>
  <si>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</si>
  <si>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</si>
  <si>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</si>
  <si>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</si>
  <si>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</si>
  <si>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</si>
  <si>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</si>
  <si>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</si>
  <si>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</si>
  <si>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</si>
  <si>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</si>
  <si>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</si>
  <si>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</si>
  <si>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</si>
  <si>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</si>
  <si>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</si>
  <si>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</si>
  <si>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</si>
  <si>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</si>
  <si>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</si>
  <si>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</si>
  <si>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</si>
  <si>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</si>
  <si>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</si>
  <si>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</si>
  <si>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</si>
  <si>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</si>
  <si>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</si>
  <si>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</si>
  <si>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</si>
  <si>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</si>
  <si>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</si>
  <si>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</si>
  <si>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</si>
  <si>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</si>
  <si>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</si>
  <si>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</si>
  <si>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</si>
  <si>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</si>
  <si>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</si>
  <si>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</si>
  <si>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</si>
  <si>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</si>
  <si>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</si>
  <si>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</si>
  <si>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</si>
  <si>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</si>
  <si>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</si>
  <si>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</si>
  <si>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</si>
  <si>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</si>
  <si>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</si>
  <si>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</si>
  <si>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</si>
  <si>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</si>
  <si>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</si>
  <si>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</si>
  <si>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</si>
  <si>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</si>
  <si>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</si>
  <si>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</si>
  <si>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</si>
  <si>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</si>
  <si>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</si>
  <si>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</si>
  <si>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</si>
  <si>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</si>
  <si>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</si>
  <si>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</si>
  <si>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</si>
  <si>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</si>
  <si>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</si>
  <si>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</si>
  <si>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</si>
  <si>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</si>
  <si>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</si>
  <si>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</si>
  <si>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</si>
  <si>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</si>
  <si>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</si>
  <si>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</si>
  <si>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</si>
  <si>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</si>
  <si>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</si>
  <si>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</si>
  <si>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</si>
  <si>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</si>
  <si>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</si>
  <si>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</si>
  <si>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</si>
  <si>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</si>
  <si>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</si>
  <si>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</si>
  <si>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</si>
  <si>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</si>
  <si>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</si>
  <si>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</si>
  <si>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</si>
  <si>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</si>
  <si>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</si>
  <si>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</si>
  <si>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</si>
  <si>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</si>
  <si>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</si>
  <si>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</si>
  <si>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</si>
  <si>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</si>
  <si>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</si>
  <si>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</si>
  <si>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</si>
  <si>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</si>
  <si>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</si>
  <si>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</si>
  <si>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</si>
  <si>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</si>
  <si>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</si>
  <si>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</si>
  <si>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</si>
  <si>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</si>
  <si>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</si>
  <si>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</si>
  <si>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</si>
  <si>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</si>
  <si>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</si>
  <si>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</si>
  <si>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</si>
  <si>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</si>
  <si>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</si>
  <si>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</si>
  <si>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</si>
  <si>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</si>
  <si>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</si>
  <si>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</si>
  <si>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</si>
  <si>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</si>
  <si>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</si>
  <si>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</si>
  <si>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</si>
  <si>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</si>
  <si>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</si>
  <si>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</si>
  <si>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</si>
  <si>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</si>
  <si>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</si>
  <si>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</si>
  <si>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</si>
  <si>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</si>
  <si>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</si>
  <si>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</si>
  <si>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</si>
  <si>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</si>
  <si>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</si>
  <si>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</si>
  <si>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</si>
  <si>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</si>
  <si>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</si>
  <si>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</si>
  <si>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</si>
  <si>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</si>
  <si>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</si>
  <si>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</si>
  <si>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</si>
  <si>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</si>
  <si>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</si>
  <si>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</si>
  <si>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</si>
  <si>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</si>
  <si>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</si>
  <si>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</si>
  <si>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</si>
  <si>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</si>
  <si>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</si>
  <si>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</si>
  <si>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</si>
  <si>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</si>
  <si>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</si>
  <si>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</si>
  <si>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</si>
  <si>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</si>
  <si>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</si>
  <si>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</si>
  <si>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</si>
  <si>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</si>
  <si>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</si>
  <si>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</si>
  <si>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</si>
  <si>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</si>
  <si>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</si>
  <si>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</si>
  <si>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</si>
  <si>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</si>
  <si>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</si>
  <si>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</si>
  <si>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</si>
  <si>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</si>
  <si>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</si>
  <si>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</si>
  <si>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</si>
  <si>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</si>
  <si>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</si>
  <si>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</si>
  <si>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</si>
  <si>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</si>
  <si>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</si>
  <si>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</si>
  <si>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</si>
  <si>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</si>
  <si>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</si>
  <si>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</si>
  <si>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</si>
  <si>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</si>
  <si>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</si>
  <si>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</si>
  <si>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</si>
  <si>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</si>
  <si>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</si>
  <si>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</si>
  <si>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</si>
  <si>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</si>
  <si>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</si>
  <si>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</si>
  <si>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</si>
  <si>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</si>
  <si>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</si>
  <si>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</si>
  <si>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</si>
  <si>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</si>
  <si>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</si>
  <si>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</si>
  <si>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</si>
  <si>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</si>
  <si>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</si>
  <si>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</si>
  <si>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</si>
  <si>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</si>
  <si>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</si>
  <si>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</si>
  <si>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</si>
  <si>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</si>
  <si>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</si>
  <si>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</si>
  <si>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</si>
  <si>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</si>
  <si>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</si>
  <si>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</si>
  <si>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</si>
  <si>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</si>
  <si>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</si>
  <si>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</si>
  <si>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</si>
  <si>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</si>
  <si>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</si>
  <si>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</si>
  <si>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</si>
  <si>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</si>
  <si>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</si>
  <si>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</si>
  <si>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</si>
  <si>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</si>
  <si>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</si>
  <si>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</si>
  <si>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</si>
  <si>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</si>
  <si>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</si>
  <si>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</si>
  <si>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</si>
  <si>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</si>
  <si>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</si>
  <si>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</si>
  <si>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</si>
  <si>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</si>
  <si>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</si>
  <si>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</si>
  <si>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</si>
  <si>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</si>
  <si>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</si>
  <si>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</si>
  <si>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</si>
  <si>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</si>
  <si>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</si>
  <si>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</si>
  <si>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</si>
  <si>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</si>
  <si>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</si>
  <si>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</si>
  <si>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site access allowed only after 9 am.ETA 30 min</t>
  </si>
  <si>
    <t>PCM-20251110-00000546</t>
  </si>
  <si>
    <t xml:space="preserve"> PCM-20250215-00000830 </t>
  </si>
  <si>
    <t>LTE site still down and  site located in aramco area access issue need special permission</t>
  </si>
  <si>
    <t>PCM-20251110-00000479</t>
  </si>
  <si>
    <t>20 min</t>
  </si>
  <si>
    <t>PCM-20251110-00000595</t>
  </si>
  <si>
    <t>90 min</t>
  </si>
  <si>
    <t>PCM-20251110-00000602</t>
  </si>
  <si>
    <t>60 min</t>
  </si>
  <si>
    <t>PCM-20251110-00000606</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</si>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</sst>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0" ca="1" si="0">IFERROR(NOW()-F2,"")</f>
        <v>308.41262997685408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5.681979166547535E-2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13230</v>
      </c>
      <c r="E4" s="110" t="s">
        <v>39021</v>
      </c>
      <c r="F4" s="111">
        <v>45971.344976851855</v>
      </c>
      <c r="G4" s="112">
        <f t="shared" ca="1" si="0"/>
        <v>1.6079050925327465E-2</v>
      </c>
      <c r="H4" s="111">
        <v>45971.340196759258</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45971.36105590278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45971.36105590278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45971.36105590278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45971.36105590278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45971.36105590278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45971.36105590278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45971.36105590278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45971.36105590278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45971.36105590278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45971.36105590278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45971.36105590278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45971.36105590278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45971.36105590278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45971.36105590278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45971.36105590278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45971.36105590278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45971.36105590278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45971.36105590278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45971.36105590278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45971.36105590278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45971.36105590278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45971.36105590278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45971.36105590278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45971.36105590278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45971.36105590278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45971.36105590278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45971.36105590278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45971.36105590278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45971.36105590278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45971.36105590278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45971.36105590278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45971.36105590278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45971.36105590278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45971.36105590278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45971.36105590278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45971.36105590278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45971.36105590278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45971.36105590278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ref="G43:G74" ca="1" si="2">IFERROR(NOW()-F43,"")</f>
        <v>45971.36105590278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45971.36105590278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45971.36105590278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45971.36105590278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45971.36105590278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45971.36105590278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45971.36105590278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45971.36105590278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45971.36105590278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45971.36105590278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45971.36105590278</v>
      </c>
      <c r="H53" s="111"/>
      <c r="I53" s="109" t="str">
        <f>IFERROR(VLOOKUP(D53,DB!A:F,6,0),"")</f>
        <v/>
      </c>
      <c r="J53" s="109" t="str">
        <f>IFERROR(VLOOKUP(D53,DB!A:G,7,0),"")</f>
        <v/>
      </c>
      <c r="K53" s="113"/>
      <c r="L53" s="114" t="str">
        <f>IFERROR(VLOOKUP(D53,DB!A:I,9,0),"")</f>
        <v/>
      </c>
    </row>
    <row r="54" spans="1:12" ht="15" customHeight="1">
      <c r="A54" s="117"/>
      <c r="B54" s="118" t="str">
        <f>IFERROR(VLOOKUP(D54,DB!A:K,11,0),"")</f>
        <v/>
      </c>
      <c r="C54" s="118"/>
      <c r="D54" s="118"/>
      <c r="E54" s="119"/>
      <c r="F54" s="120"/>
      <c r="G54" s="121">
        <f t="shared" ca="1" si="2"/>
        <v>45971.36105590278</v>
      </c>
      <c r="H54" s="120"/>
      <c r="I54" s="118" t="str">
        <f>IFERROR(VLOOKUP(D54,DB!A:F,6,0),"")</f>
        <v/>
      </c>
      <c r="J54" s="118" t="str">
        <f>IFERROR(VLOOKUP(D54,DB!A:G,7,0),"")</f>
        <v/>
      </c>
      <c r="K54" s="122"/>
      <c r="L54" s="123" t="str">
        <f>IFERROR(VLOOKUP(D54,DB!A:I,9,0),"")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tabSelected="1"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6" ca="1" si="0">IFERROR(NOW()-F3,"-")</f>
        <v>146.36121793981874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0.17261840277933516</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25972</v>
      </c>
      <c r="E5" s="103"/>
      <c r="F5" s="104"/>
      <c r="G5" s="105">
        <f t="shared" ca="1" si="0"/>
        <v>45971.36105590278</v>
      </c>
      <c r="H5" s="104">
        <v>45971.269837962966</v>
      </c>
      <c r="I5" s="18" t="str">
        <f>IFERROR(VLOOKUP(D5,DB!A:F,6,0),"")</f>
        <v>SCECO</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1</v>
      </c>
      <c r="D6" s="18" t="s">
        <v>12914</v>
      </c>
      <c r="E6" s="103" t="s">
        <v>39021</v>
      </c>
      <c r="F6" s="104">
        <v>45971.306087962963</v>
      </c>
      <c r="G6" s="105">
        <f t="shared" ca="1" si="0"/>
        <v>5.4967939817288425E-2</v>
      </c>
      <c r="H6" s="104">
        <v>45971.300138888888</v>
      </c>
      <c r="I6" s="18" t="str">
        <f>IFERROR(VLOOKUP(D6,DB!A:F,6,0),"")</f>
        <v>SCECO</v>
      </c>
      <c r="J6" s="18" t="str">
        <f>IFERROR(VLOOKUP(D6,DB!A:G,7,0),"")</f>
        <v>Dead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39115</v>
      </c>
      <c r="B7" s="18" t="str">
        <f>IFERROR(VLOOKUP(D7,DB!A:K,11,0),"")</f>
        <v>R2</v>
      </c>
      <c r="C7" s="18">
        <v>2</v>
      </c>
      <c r="D7" s="18" t="s">
        <v>23689</v>
      </c>
      <c r="E7" s="103" t="s">
        <v>39021</v>
      </c>
      <c r="F7" s="104">
        <v>45971.329745370371</v>
      </c>
      <c r="G7" s="105">
        <f t="shared" ref="G7:G38" ca="1" si="1">IFERROR(NOW()-F7,"-")</f>
        <v>3.1310532409406733E-2</v>
      </c>
      <c r="H7" s="104">
        <v>45971.323993055557</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45971.36105590278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45971.36105590278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45971.36105590278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45971.36105590278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45971.36105590278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45971.36105590278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45971.36105590278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45971.36105590278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45971.36105590278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45971.36105590278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45971.36105590278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45971.36105590278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45971.36105590278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45971.36105590278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45971.36105590278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45971.36105590278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45971.36105590278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45971.36105590278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45971.36105590278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45971.36105590278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45971.36105590278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45971.36105590278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45971.36105590278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45971.36105590278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45971.36105590278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45971.36105590278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45971.36105590278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45971.36105590278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45971.36105590278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45971.36105590278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45971.36105590278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45971.36105590278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45971.36105590278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45971.36105590278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45971.36105590278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45971.36105590278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45971.36105590278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45971.36105590278</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45971.36105590278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45971.36105590278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45971.36105590278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45971.36105590278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45971.36105590278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45971.36105590278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45971.36105590278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45971.36105590278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45971.36105590278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45971.36105590278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45971.36105590278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45971.36105590278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45971.36105590278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45971.36105590278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45971.36105590278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45971.36105590278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45971.36105590278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45971.36105590278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45971.36105590278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45971.36105590278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45971.36105590278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45971.36105590278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45971.36105590278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45971.36105590278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45971.36105590278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45971.36105590278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45971.36105590278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45971.36105590278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45971.36105590278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45971.36105590278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45971.36105590278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45971.36105590278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45971.36105590278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45971.36105590278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45971.36105590278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45971.36105590278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45971.36105590278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45971.36105590278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45971.36105590278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45971.36105590278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45971.36105590278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45971.36105590278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45971.36105590278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45971.36105590278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45971.36105590278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45971.36105590278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45971.36105590278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45971.36105590278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45971.36105590278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45971.36105590278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45971.36105590278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45971.36105590278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45971.36105590278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45971.36105590278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45971.36105590278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45971.36105590278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45971.36105590278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45971.36105590278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45971.36105590278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45971.36105590278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45971.36105590278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45971.36105590278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45971.36105590278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45971.36105590278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45971.36105590278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45971.36105590278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45971.36105590278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45971.36105590278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45971.36105590278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45971.36105590278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45971.36105590278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45971.36105590278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45971.36105590278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45971.36105590278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45971.36105590278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45971.36105590278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45971.36105590278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45971.36105590278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45971.36105590278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45971.36105590278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45971.36105590278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45971.36105590278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45971.36105590278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45971.36105590278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45971.36105590278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45971.36105590278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45971.36105590278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45971.36105590278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45971.36105590278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45971.36105590278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45971.36105590278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45971.36105590278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45971.36105590278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45971.36105590278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45971.36105590278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45971.36105590278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45971.36105590278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45971.36105590278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45971.36105590278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45971.36105590278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45971.36105590278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45971.36105590278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45971.36105590278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45971.36105590278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45971.36105590278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45971.36105590278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45971.36105590278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45971.36105590278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45971.36105590278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45971.36105590278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45971.36105590278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45971.36105590278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45971.36105590278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45971.36105590278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45971.36105590278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45971.36105590278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45971.36105590278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45971.36105590278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45971.36105590278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45971.36105590278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45971.36105590278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45971.36105590278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45971.36105590278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45971.36105590278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45971.36105590278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45971.36105590278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45971.36105590278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45971.36105590278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45971.36105590278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45971.36105590278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45971.36105590278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45971.36105590278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45971.36105590278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45971.36105590278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45971.36105590278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45971.36105590278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45971.36105590278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45971.36105590278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45971.36105590278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45971.36105590278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45971.36105590278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45971.36105590278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45971.36105590278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45971.36105590278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45971.36105590278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45971.36105590278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45971.36105590278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45971.36105590278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45971.36105590278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45971.36105590278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45971.36105590278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45971.36105590278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45971.36105590278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45971.36105590278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45971.36105590278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45971.36105590278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45971.36105590278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45971.36105590278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45971.36105590278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45971.36105590278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45971.36105590278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45971.36105590278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45971.36105590278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45971.36105590278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45971.36105590278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45971.36105590278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45971.36105590278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45971.36105590278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45971.36105590278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45971.36105590278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45971.36105590278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45971.36105590278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45971.36105590278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45971.36105590278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45971.36105590278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45971.36105590278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45971.36105590278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45971.36105590278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45971.36105590278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45971.36105590278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45971.36105590278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45971.36105590278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45971.36105590278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45971.36105590278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45971.36105590278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45971.36105590278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45971.36105590278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45971.36105590278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45971.36105590278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45971.36105590278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45971.36105590278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45971.36105590278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45971.36105590278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45971.36105590278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45971.36105590278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45971.36105590278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45971.36105590278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45971.36105590278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45971.36105590278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45971.36105590278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45971.36105590278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45971.36105590278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45971.36105590278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45971.36105590278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45971.36105590278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45971.36105590278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45971.36105590278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45971.36105590278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45971.36105590278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45971.36105590278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45971.36105590278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45971.36105590278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45971.36105590278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45971.36105590278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45971.36105590278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45971.36105590278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45971.36105590278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45971.36105590278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45971.36105590278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45971.36105590278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45971.36105590278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45971.36105590278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45971.36105590278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45971.36105590278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45971.36105590278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45971.36105590278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45971.36105590278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45971.36105590278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45971.36105590278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45971.36105590278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45971.36105590278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45971.36105590278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45971.36105590278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45971.36105590278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45971.36105590278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45971.36105590278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45971.36105590278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45971.36105590278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45971.36105590278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45971.36105590278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45971.36105590278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45971.36105590278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45971.36105590278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45971.36105590278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45971.36105590278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45971.36105590278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45971.36105590278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45971.36105590278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45971.36105590278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45971.36105590278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45971.36105590278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45971.36105590278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45971.36105590278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45971.36105590278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45971.36105590278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45971.36105590278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45971.36105590278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45971.36105590278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45971.36105590278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45971.36105590278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45971.36105590278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45971.36105590278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45971.36105590278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45971.36105590278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45971.36105590278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45971.36105590278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45971.36105590278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45971.36105590278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45971.36105590278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45971.36105590278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45971.36105590278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45971.36105590278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45971.36105590278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45971.36105590278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45971.36105590278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45971.36105590278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45971.36105590278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45971.36105590278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45971.36105590278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45971.36105590278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45971.36105590278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45971.36105590278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45971.36105590278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45971.36105590278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45971.36105590278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45971.36105590278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45971.36105590278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45971.36105590278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45971.36105590278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45971.36105590278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45971.36105590278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45971.36105590278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45971.36105590278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45971.36105590278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45971.36105590278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45971.36105590278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45971.36105590278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45971.36105590278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45971.36105590278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45971.36105590278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45971.36105590278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45971.36105590278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45971.36105590278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45971.36105590278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45971.36105590278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45971.36105590278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45971.36105590278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45971.36105590278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45971.36105590278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45971.36105590278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45971.36105590278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45971.36105590278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45971.36105590278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45971.36105590278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45971.36105590278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45971.36105590278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45971.36105590278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45971.36105590278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45971.36105590278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45971.36105590278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45971.36105590278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45971.36105590278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45971.36105590278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45971.36105590278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45971.36105590278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45971.36105590278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45971.36105590278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45971.36105590278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45971.36105590278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45971.36105590278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45971.36105590278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45971.36105590278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45971.36105590278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45971.36105590278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45971.36105590278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45971.36105590278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45971.36105590278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45971.36105590278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45971.36105590278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45971.36105590278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45971.36105590278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45971.36105590278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45971.36105590278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45971.36105590278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45971.36105590278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45971.36105590278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45971.36105590278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45971.36105590278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45971.36105590278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45971.36105590278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45971.36105590278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45971.36105590278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45971.36105590278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45971.36105590278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45971.36105590278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45971.36105590278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45971.36105590278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45971.36105590278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45971.36105590278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45971.36105590278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45971.36105590278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45971.36105590278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45971.36105590278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45971.36105590278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45971.36105590278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45971.36105590278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45971.36105590278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45971.36105590278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45971.36105590278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45971.36105590278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45971.36105590278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45971.36105590278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45971.36105590278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45971.36105590278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45971.36105590278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45971.36105590278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45971.36105590278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45971.36105590278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45971.36105590278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45971.36105590278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45971.36105590278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45971.36105590278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45971.36105590278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45971.36105590278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45971.36105590278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45971.36105590278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45971.36105590278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45971.36105590278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45971.36105590278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45971.36105590278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45971.36105590278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45971.36105590278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45971.36105590278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45971.36105590278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45971.36105590278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45971.36105590278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45971.36105590278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45971.36105590278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45971.36105590278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45971.36105590278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45971.36105590278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45971.36105590278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45971.36105590278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45971.36105590278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45971.36105590278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45971.36105590278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45971.36105590278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45971.36105590278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45971.36105590278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45971.36105590278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45971.36105590278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45971.36105590278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45971.36105590278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45971.36105590278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45971.36105590278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45971.36105590278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45971.36105590278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45971.36105590278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45971.36105590278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45971.36105590278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45971.36105590278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45971.36105590278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45971.36105590278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45971.36105590278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45971.36105590278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45971.36105590278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45971.36105590278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45971.36105590278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45971.36105590278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45971.36105590278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45971.36105590278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45971.36105590278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45971.36105590278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45971.36105590278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45971.36105590278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45971.36105590278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45971.36105590278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45971.36105590278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45971.36105590278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45971.36105590278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45971.36105590278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45971.36105590278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45971.36105590278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45971.36105590278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45971.36105590278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45971.36105590278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45971.36105590278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45971.36105590278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45971.36105590278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45971.36105590278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45971.36105590278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45971.36105590278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45971.36105590278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45971.36105590278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45971.36105590278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45971.36105590278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45971.36105590278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45971.36105590278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45971.36105590278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45971.36105590278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45971.36105590278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45971.36105590278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45971.36105590278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45971.36105590278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45971.36105590278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45971.36105590278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45971.36105590278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45971.36105590278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45971.36105590278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45971.36105590278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45971.36105590278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45971.36105590278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45971.36105590278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45971.36105590278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45971.36105590278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45971.36105590278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45971.36105590278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45971.36105590278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45971.36105590278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45971.36105590278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45971.36105590278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45971.36105590278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45971.36105590278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45971.36105590278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45971.36105590278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45971.36105590278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45971.36105590278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45971.36105590278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45971.36105590278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45971.36105590278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45971.36105590278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45971.36105590278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45971.36105590278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45971.36105590278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45971.36105590278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45971.36105590278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45971.36105590278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45971.36105590278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45971.36105590278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45971.36105590278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45971.36105590278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45971.36105590278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45971.36105590278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45971.36105590278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45971.36105590278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45971.36105590278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45971.36105590278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45971.36105590278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45971.36105590278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45971.36105590278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45971.36105590278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45971.36105590278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45971.36105590278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45971.36105590278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45971.36105590278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45971.36105590278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45971.36105590278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45971.36105590278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45971.36105590278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45971.36105590278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45971.36105590278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45971.36105590278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45971.36105590278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45971.36105590278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45971.36105590278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45971.36105590278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45971.36105590278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45971.36105590278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45971.36105590278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45971.36105590278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45971.36105590278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45971.36105590278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45971.36105590278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45971.36105590278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45971.36105590278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45971.36105590278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45971.36105590278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45971.36105590278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45971.36105590278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45971.36105590278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45971.36105590278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45971.36105590278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45971.36105590278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45971.36105590278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45971.36105590278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45971.36105590278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45971.36105590278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45971.36105590278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45971.36105590278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45971.36105590278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45971.36105590278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45971.36105590278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45971.36105590278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45971.36105590278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45971.36105590278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45971.36105590278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45971.36105590278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45971.36105590278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45971.36105590278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45971.36105590278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45971.36105590278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45971.36105590278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45971.36105590278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45971.36105590278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45971.36105590278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45971.36105590278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45971.36105590278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45971.36105590278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45971.36105590278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45971.36105590278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45971.36105590278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45971.36105590278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45971.36105590278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45971.36105590278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45971.36105590278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45971.36105590278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45971.36105590278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45971.36105590278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45971.36105590278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45971.36105590278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45971.36105590278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45971.36105590278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45971.36105590278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45971.36105590278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45971.36105590278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45971.36105590278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45971.36105590278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45971.36105590278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45971.36105590278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45971.36105590278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45971.36105590278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45971.36105590278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45971.36105590278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45971.36105590278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45971.36105590278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45971.36105590278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45971.36105590278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45971.36105590278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45971.36105590278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45971.36105590278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45971.36105590278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45971.36105590278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45971.36105590278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45971.36105590278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45971.36105590278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45971.36105590278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45971.36105590278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45971.36105590278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45971.36105590278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45971.36105590278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45971.36105590278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45971.36105590278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45971.36105590278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45971.36105590278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45971.36105590278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45971.36105590278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45971.36105590278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45971.36105590278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45971.36105590278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45971.36105590278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45971.36105590278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45971.36105590278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45971.36105590278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45971.36105590278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45971.36105590278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45971.36105590278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45971.36105590278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45971.36105590278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45971.36105590278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45971.36105590278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45971.36105590278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45971.36105590278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45971.36105590278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45971.36105590278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45971.36105590278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45971.36105590278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45971.36105590278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45971.36105590278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45971.36105590278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45971.36105590278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45971.36105590278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45971.36105590278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45971.36105590278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45971.36105590278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45971.36105590278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45971.36105590278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45971.36105590278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45971.36105590278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45971.36105590278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45971.36105590278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45971.36105590278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45971.36105590278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45971.36105590278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45971.36105590278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45971.36105590278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45971.36105590278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45971.36105590278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45971.36105590278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45971.36105590278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45971.36105590278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45971.36105590278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45971.36105590278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45971.36105590278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45971.36105590278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45971.36105590278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45971.36105590278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45971.36105590278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45971.36105590278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45971.36105590278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45971.36105590278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45971.36105590278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45971.36105590278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45971.36105590278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45971.36105590278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45971.36105590278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45971.36105590278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45971.36105590278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45971.36105590278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45971.36105590278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45971.36105590278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45971.36105590278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45971.36105590278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45971.36105590278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45971.36105590278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45971.36105590278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45971.36105590278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45971.36105590278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45971.36105590278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45971.36105590278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45971.36105590278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45971.36105590278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45971.36105590278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45971.36105590278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45971.36105590278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45971.36105590278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45971.36105590278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45971.36105590278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45971.36105590278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45971.36105590278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45971.36105590278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45971.36105590278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45971.36105590278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45971.36105590278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45971.36105590278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45971.36105590278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45971.36105590278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45971.36105590278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45971.36105590278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45971.36105590278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45971.36105590278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45971.36105590278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45971.36105590278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45971.36105590278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45971.36105590278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45971.36105590278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45971.36105590278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45971.36105590278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45971.36105590278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45971.36105590278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45971.36105590278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45971.36105590278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45971.36105590278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45971.36105590278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45971.36105590278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45971.36105590278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45971.36105590278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45971.36105590278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45971.36105590278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45971.36105590278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45971.36105590278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45971.36105590278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45971.36105590278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45971.36105590278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45971.36105590278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45971.36105590278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45971.36105590278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45971.36105590278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45971.36105590278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45971.36105590278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45971.36105590278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45971.36105590278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45971.36105590278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45971.36105590278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45971.36105590278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45971.36105590278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45971.36105590278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45971.36105590278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45971.36105590278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45971.36105590278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45971.36105590278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45971.36105590278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45971.36105590278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45971.36105590278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45971.36105590278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45971.36105590278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45971.36105590278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45971.36105590278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45971.36105590278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45971.36105590278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45971.36105590278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45971.36105590278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45971.36105590278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45971.36105590278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45971.36105590278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45971.36105590278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45971.36105590278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45971.36105590278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45971.36105590278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45971.36105590278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45971.36105590278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45971.36105590278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45971.36105590278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45971.36105590278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45971.36105590278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45971.36105590278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45971.36105590278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45971.36105590278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45971.36105590278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45971.36105590278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45971.36105590278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45971.36105590278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45971.36105590278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45971.36105590278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45971.36105590278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45971.36105590278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45971.36105590278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45971.36105590278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45971.36105590278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45971.36105590278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45971.36105590278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45971.36105590278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45971.36105590278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45971.36105590278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45971.36105590278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45971.36105590278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45971.36105590278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45971.36105590278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45971.36105590278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45971.36105590278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45971.36105590278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45971.36105590278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45971.36105590278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45971.36105590278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45971.36105590278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45971.36105590278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45971.36105590278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45971.36105590278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45971.36105590278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45971.36105590278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45971.36105590278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45971.36105590278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45971.36105590278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45971.36105590278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45971.36105590278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45971.36105590278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45971.36105590278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45971.36105590278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45971.36105590278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45971.36105590278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45971.36105590278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45971.36105590278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45971.36105590278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45971.36105590278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45971.36105590278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45971.36105590278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45971.36105590278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45971.36105590278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45971.36105590278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45971.36105590278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45971.36105590278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45971.36105590278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45971.36105590278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45971.36105590278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45971.36105590278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45971.36105590278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45971.36105590278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45971.36105590278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45971.36105590278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45971.36105590278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45971.36105590278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45971.36105590278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45971.36105590278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45971.36105590278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45971.36105590278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45971.36105590278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45971.36105590278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45971.36105590278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45971.36105590278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45971.36105590278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45971.36105590278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45971.36105590278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45971.36105590278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45971.36105590278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45971.36105590278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45971.36105590278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45971.36105590278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45971.36105590278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45971.36105590278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45971.36105590278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45971.36105590278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45971.36105590278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45971.36105590278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45971.36105590278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45971.36105590278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45971.36105590278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45971.36105590278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45971.36105590278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45971.36105590278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45971.36105590278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45971.36105590278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45971.36105590278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45971.36105590278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45971.36105590278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45971.36105590278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45971.36105590278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45971.36105590278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45971.36105590278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45971.36105590278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45971.36105590278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45971.36105590278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45971.36105590278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45971.36105590278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45971.36105590278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45971.36105590278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45971.36105590278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45971.36105590278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45971.36105590278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45971.36105590278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45971.36105590278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45971.36105590278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45971.36105590278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45971.36105590278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45971.36105590278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45971.36105590278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45971.36105590278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45971.36105590278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45971.36105590278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45971.36105590278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45971.36105590278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45971.36105590278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45971.36105590278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45971.36105590278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45971.36105590278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45971.36105590278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45971.36105590278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45971.36105590278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45971.36105590278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45971.36105590278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45971.36105590278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45971.36105590278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45971.36105590278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45971.36105590278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45971.36105590278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45971.36105590278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45971.36105590278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45971.36105590278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45971.36105590278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45971.36105590278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45971.36105590278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45971.36105590278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45971.36105590278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45971.36105590278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45971.36105590278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45971.36105590278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45971.36105590278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45971.36105590278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45971.36105590278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45971.36105590278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45971.36105590278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45971.36105590278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45971.36105590278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45971.36105590278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45971.36105590278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45971.36105590278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45971.36105590278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45971.36105590278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45971.36105590278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45971.36105590278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45971.36105590278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45971.36105590278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45971.36105590278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45971.36105590278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45971.36105590278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45971.36105590278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45971.36105590278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45971.36105590278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45971.36105590278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45971.36105590278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45971.36105590278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45971.36105590278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45971.36105590278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45971.36105590278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45971.36105590278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45971.36105590278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45971.36105590278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45971.36105590278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45971.36105590278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45971.36105590278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45971.36105590278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45971.36105590278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45971.36105590278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45971.36105590278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45971.36105590278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45971.36105590278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45971.36105590278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45971.36105590278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45971.36105590278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45971.36105590278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45971.36105590278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45971.36105590278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45971.36105590278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45971.36105590278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45971.36105590278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45971.36105590278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45971.36105590278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45971.36105590278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45971.36105590278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45971.36105590278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45971.36105590278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45971.36105590278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45971.36105590278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45971.36105590278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45971.36105590278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45971.36105590278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45971.36105590278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45971.36105590278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45971.36105590278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45971.36105590278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45971.36105590278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45971.36105590278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45971.36105590278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45971.36105590278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45971.36105590278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45971.36105590278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45971.36105590278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45971.36105590278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45971.36105590278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45971.36105590278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45971.36105590278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45971.36105590278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45971.36105590278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45971.36105590278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45971.36105590278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45971.36105590278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45971.36105590278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45971.36105590278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45971.36105590278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45971.36105590278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45971.36105590278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45971.36105590278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45971.36105590278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45971.36105590278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45971.36105590278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45971.36105590278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45971.36105590278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45971.36105590278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45971.36105590278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45971.36105590278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45971.36105590278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45971.36105590278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45971.36105590278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45971.36105590278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45971.36105590278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45971.36105590278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45971.36105590278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45971.36105590278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45971.36105590278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45971.36105590278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45971.36105590278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45971.36105590278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45971.36105590278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45971.36105590278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45971.36105590278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45971.36105590278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45971.36105590278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45971.36105590278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45971.36105590278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45971.36105590278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45971.36105590278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45971.36105590278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45971.36105590278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45971.36105590278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45971.36105590278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45971.36105590278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45971.36105590278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45971.36105590278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45971.36105590278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45971.36105590278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45971.36105590278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45971.36105590278</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267.88033831018402</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37310</v>
      </c>
      <c r="E3" s="95" t="s">
        <v>39021</v>
      </c>
      <c r="F3" s="96">
        <v>45971.29791666667</v>
      </c>
      <c r="G3" s="97">
        <f ca="1">IFERROR(NOW()-F3,"")</f>
        <v>6.3139236110146157E-2</v>
      </c>
      <c r="H3" s="96">
        <v>45971.291875000003</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3</v>
      </c>
      <c r="D4" s="92" t="s">
        <v>6604</v>
      </c>
      <c r="E4" s="95" t="s">
        <v>39021</v>
      </c>
      <c r="F4" s="96">
        <v>45971.350694444445</v>
      </c>
      <c r="G4" s="97">
        <f ca="1">IFERROR(NOW()-F4,"")</f>
        <v>1.0361458334955387E-2</v>
      </c>
      <c r="H4" s="96">
        <v>45971.33488425926</v>
      </c>
      <c r="I4" s="135" t="str">
        <f>IFERROR(VLOOKUP(D4,DB!A:F,6,0),"")</f>
        <v>SCECO</v>
      </c>
      <c r="J4" s="135" t="str">
        <f>IFERROR(VLOOKUP(D4,DB!A:G,7,0),"")</f>
        <v>Good</v>
      </c>
      <c r="K4" s="98" t="s">
        <v>39121</v>
      </c>
      <c r="L4" s="92" t="str">
        <f>IFERROR(VLOOKUP(D4,DB!A:I,9,0),"")</f>
        <v>Zain</v>
      </c>
    </row>
    <row r="5" spans="1:16" ht="15" customHeight="1">
      <c r="A5" s="135" t="s">
        <v>39122</v>
      </c>
      <c r="B5" s="135" t="str">
        <f>IFERROR(VLOOKUP(D5,DB!A:K,11,0),"")</f>
        <v>R4</v>
      </c>
      <c r="C5" s="94">
        <v>1</v>
      </c>
      <c r="D5" s="92" t="s">
        <v>28530</v>
      </c>
      <c r="E5" s="95" t="s">
        <v>39021</v>
      </c>
      <c r="F5" s="96">
        <v>45971.353472222225</v>
      </c>
      <c r="G5" s="97">
        <f ca="1">IFERROR(NOW()-F5,"")</f>
        <v>7.5836805553990416E-3</v>
      </c>
      <c r="H5" s="96">
        <v>45971.347638888888</v>
      </c>
      <c r="I5" s="135" t="str">
        <f>IFERROR(VLOOKUP(D5,DB!A:F,6,0),"")</f>
        <v>SCECO</v>
      </c>
      <c r="J5" s="135" t="str">
        <f>IFERROR(VLOOKUP(D5,DB!A:G,7,0),"")</f>
        <v>In progress+Dead</v>
      </c>
      <c r="K5" s="98" t="s">
        <v>39123</v>
      </c>
      <c r="L5" s="92" t="str">
        <f>IFERROR(VLOOKUP(D5,DB!A:I,9,0),"")</f>
        <v>Latis</v>
      </c>
    </row>
    <row r="6" spans="1:16" ht="15" customHeight="1">
      <c r="A6" s="135" t="s">
        <v>39124</v>
      </c>
      <c r="B6" s="135" t="str">
        <f>IFERROR(VLOOKUP(D6,DB!A:K,11,0),"")</f>
        <v>R4</v>
      </c>
      <c r="C6" s="94">
        <v>1</v>
      </c>
      <c r="D6" s="92" t="s">
        <v>32852</v>
      </c>
      <c r="E6" s="95" t="s">
        <v>39021</v>
      </c>
      <c r="F6" s="96">
        <v>45971.35833333333</v>
      </c>
      <c r="G6" s="97">
        <f ca="1">IFERROR(NOW()-F6,"")</f>
        <v>2.7225694502703846E-3</v>
      </c>
      <c r="H6" s="96">
        <v>45971.352962962963</v>
      </c>
      <c r="I6" s="135" t="str">
        <f>IFERROR(VLOOKUP(D6,DB!A:F,6,0),"")</f>
        <v>SCECO</v>
      </c>
      <c r="J6" s="135" t="str">
        <f>IFERROR(VLOOKUP(D6,DB!A:G,7,0),"")</f>
        <v>Dead</v>
      </c>
      <c r="K6" s="98" t="s">
        <v>39125</v>
      </c>
      <c r="L6" s="92" t="str">
        <f>IFERROR(VLOOKUP(D6,DB!A:I,9,0),"")</f>
        <v>Latis</v>
      </c>
    </row>
    <row r="7" spans="1:16" ht="15" customHeight="1">
      <c r="A7" s="135"/>
      <c r="B7" s="135" t="str">
        <f>IFERROR(VLOOKUP(D7,DB!A:K,11,0),"")</f>
        <v/>
      </c>
      <c r="C7" s="94"/>
      <c r="D7" s="92"/>
      <c r="E7" s="95"/>
      <c r="F7" s="96"/>
      <c r="G7" s="97">
        <f ca="1">IFERROR(NOW()-F7,"")</f>
        <v>45971.36105590278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45971.36105590278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45971.36105590278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45971.36105590278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45971.36105590278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45971.36105590278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45971.36105590278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45971.36105590278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45971.36105590278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45971.36105590278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45971.36105590278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45971.36105590278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45971.36105590278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45971.36105590278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45971.36105590278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45971.36105590278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45971.36105590278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45971.36105590278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45971.36105590278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45971.36105590278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45971.36105590278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45971.36105590278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45971.36105590278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45971.36105590278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45971.36105590278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45971.36105590278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45971.36105590278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45971.36105590278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45971.36105590278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45971.36105590278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45971.36105590278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45971.36105590278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45971.36105590278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45971.36105590278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45971.36105590278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45971.36105590278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45971.36105590278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45971.36105590278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45971.36105590278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45971.36105590278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45971.36105590278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45971.36105590278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45971.36105590278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45971.36105590278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45971.36105590278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45971.36105590278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45971.36105590278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45971.36105590278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45971.36105590278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45971.36105590278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45971.36105590278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45971.36105590278</v>
      </c>
      <c r="H58" s="96"/>
      <c r="I58" s="135" t="str">
        <f>IFERROR(VLOOKUP(D58,DB!A:F,6,0),"")</f>
        <v/>
      </c>
      <c r="J58" s="135" t="str">
        <f>IFERROR(VLOOKUP(D58,DB!A:G,7,0),"")</f>
        <v/>
      </c>
      <c r="K58" s="98"/>
      <c r="L58" s="92" t="str">
        <f>IFERROR(VLOOKUP(D58,DB!A:I,9,0),"")</f>
        <v/>
      </c>
    </row>
    <row r="59" spans="1:12" ht="15" customHeight="1">
      <c r="A59" s="150"/>
      <c r="B59" s="150" t="str">
        <f>IFERROR(VLOOKUP(D59,DB!A:K,11,0),"")</f>
        <v/>
      </c>
      <c r="C59" s="151"/>
      <c r="D59" s="152"/>
      <c r="E59" s="153"/>
      <c r="F59" s="154"/>
      <c r="G59" s="97">
        <f ca="1">IFERROR(NOW()-F59,"")</f>
        <v>45971.36105590278</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45971.36105590278</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45971.36105590278</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45971.36105590278</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45971.36105590278</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45971.36105590278</v>
      </c>
      <c r="H64" s="154"/>
      <c r="I64" s="150" t="str">
        <f>IFERROR(VLOOKUP(D64,DB!A:F,6,0),"")</f>
        <v/>
      </c>
      <c r="J64" s="150" t="str">
        <f>IFERROR(VLOOKUP(D64,DB!A:G,7,0),"")</f>
        <v/>
      </c>
      <c r="K64" s="155"/>
      <c r="L64" s="152" t="str">
        <f>IFERROR(VLOOKUP(D64,DB!A:I,9,0),"")</f>
        <v/>
      </c>
    </row>
    <row r="65" spans="1:12" ht="15" customHeight="1">
      <c r="A65" s="150"/>
      <c r="B65" s="150" t="str">
        <f>IFERROR(VLOOKUP(D65,DB!A:K,11,0),"")</f>
        <v/>
      </c>
      <c r="C65" s="151"/>
      <c r="D65" s="152"/>
      <c r="E65" s="153"/>
      <c r="F65" s="154"/>
      <c r="G65" s="97">
        <f ca="1">IFERROR(NOW()-F65,"")</f>
        <v>45971.36105590278</v>
      </c>
      <c r="H65" s="154"/>
      <c r="I65" s="150" t="str">
        <f>IFERROR(VLOOKUP(D65,DB!A:F,6,0),"")</f>
        <v/>
      </c>
      <c r="J65" s="150" t="str">
        <f>IFERROR(VLOOKUP(D65,DB!A:G,7,0),"")</f>
        <v/>
      </c>
      <c r="K65" s="155"/>
      <c r="L65" s="152" t="str">
        <f>IFERROR(VLOOKUP(D65,DB!A:I,9,0),"")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79.528995717591897</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39104</v>
      </c>
      <c r="F3" s="38">
        <v>45926.188877314817</v>
      </c>
      <c r="G3" s="116">
        <f t="shared" ref="G3" ca="1" si="0">IFERROR(NOW()-F3,"")</f>
        <v>45.172178587963572</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39104</v>
      </c>
      <c r="F4" s="125">
        <v>45948.661111111112</v>
      </c>
      <c r="G4" s="126">
        <f t="shared" ref="G4:G45" ca="1" si="1">IFERROR(NOW()-F4,"")</f>
        <v>22.699944791667804</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c r="B6" s="124" t="str">
        <f>IFERROR(VLOOKUP(D6,DB!A:K,11,0),"")</f>
        <v/>
      </c>
      <c r="C6" s="124"/>
      <c r="D6" s="124"/>
      <c r="E6" s="124"/>
      <c r="F6" s="125"/>
      <c r="G6" s="126">
        <f t="shared" ca="1" si="1"/>
        <v>45971.36105590278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45971.36105590278</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45971.36105590278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45971.36105590278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45971.36105590278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45971.36105590278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45971.36105590278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45971.36105590278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45971.36105590278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45971.36105590278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45971.36105590278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45971.36105590278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45971.36105590278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45971.36105590278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45971.36105590278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45971.36105590278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45971.36105590278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45971.36105590278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45971.36105590278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45971.36105590278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45971.36105590278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45971.36105590278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45971.36105590278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45971.36105590278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45971.36105590278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45971.36105590278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45971.36105590278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45971.36105590278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45971.36105590278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45971.36105590278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45971.36105590278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45971.36105590278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45971.36105590278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45971.36105590278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45971.36105590278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45971.36105590278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45971.36105590278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45971.36105590278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45971.36105590278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45971.36105590278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45971.36105590278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45971.36105590278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45971.36105590278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45971.36105590278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45971.36105590278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45971.36105590278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45971.36105590278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45971.36105590278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45971.36105590278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45971.36105590278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45971.36105590278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45971.36105590278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45971.36105590278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45971.36105590278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45971.36105590278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45971.36105590278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45971.36105590278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45971.36105590278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45971.36105590278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45971.36105590278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45971.36105590278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45971.36105590278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45971.36105590278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45971.36105590278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45971.36105590278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45971.36105590278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45971.36105590278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45971.36105590278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45971.36105590278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45971.36105590278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45971.36105590278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45971.36105590278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45971.36105590278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45971.36105590278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45971.36105590278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45971.36105590278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45971.36105590278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45971.36105590278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45971.36105590278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45971.36105590278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45971.36105590278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45971.36105590278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45971.36105590278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45971.36105590278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45971.36105590278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45971.36105590278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45971.36105590278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45971.36105590278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45971.36105590278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45971.36105590278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45971.36105590278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45971.36105590278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45971.36105590278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45971.36105590278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45971.36105590278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45971.36105590278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45971.36105590278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45971.36105590278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45971.36105590278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45971.36105590278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45971.36105590278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45971.36105590278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45971.36105590278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45971.36105590278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45971.36105590278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45971.36105590278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45971.36105590278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45971.36105590278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45971.36105590278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45971.36105590278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45971.36105590278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45971.36105590278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45971.36105590278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45971.36105590278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45971.36105590278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45971.36105590278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45971.36105590278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45971.36105590278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45971.36105590278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45971.36105590278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45971.36105590278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45971.36105590278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45971.36105590278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45971.36105590278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45971.36105590278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45971.36105590278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45971.36105590278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45971.36105590278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45971.36105590278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45971.36105590278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45971.36105590278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45971.36105590278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45971.36105590278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45971.36105590278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45971.36105590278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45971.36105590278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45971.36105590278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45971.36105590278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45971.36105590278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45971.36105590278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45971.36105590278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45971.36105590278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45971.36105590278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45971.36105590278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45971.36105590278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45971.36105590278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45971.36105590278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45971.36105590278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45971.36105590278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45971.36105590278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45971.36105590278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45971.36105590278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45971.36105590278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45971.36105590278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45971.36105590278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45971.36105590278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45971.36105590278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45971.36105590278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45971.36105590278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45971.36105590278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45971.36105590278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45971.36105590278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45971.36105590278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45971.36105590278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45971.36105590278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45971.36105590278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45971.36105590278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45971.36105590278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45971.36105590278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45971.36105590278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45971.36105590278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45971.36105590278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45971.36105590278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45971.36105590278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45971.36105590278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45971.36105590278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45971.36105590278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45971.36105590278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45971.36105590278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45971.36105590278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45971.36105590278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45971.36105590278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45971.36105590278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45971.36105590278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45971.36105590278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45971.36105590278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45971.36105590278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45971.36105590278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45971.36105590278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45971.36105590278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45971.36105590278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45971.36105590278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45971.36105590278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45971.36105590278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45971.36105590278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45971.36105590278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45971.36105590278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45971.36105590278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45971.36105590278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45971.36105590278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45971.36105590278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45971.36105590278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45971.36105590278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45971.36105590278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45971.36105590278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45971.36105590278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45971.36105590278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45971.36105590278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45971.36105590278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45971.36105590278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45971.36105590278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45971.36105590278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45971.36105590278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45971.36105590278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45971.36105590278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45971.36105590278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45971.36105590278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45971.36105590278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45971.36105590278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45971.36105590278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45971.36105590278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45971.36105590278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45971.36105590278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45971.36105590278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45971.36105590278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45971.36105590278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45971.36105590278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45971.36105590278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45971.36105590278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45971.36105590278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45971.36105590278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45971.36105590278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45971.36105590278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45971.36105590278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45971.36105590278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45971.36105590278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45971.36105590278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45971.36105590278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45971.36105590278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45971.36105590278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45971.36105590278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45971.36105590278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45971.36105590278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45971.36105590278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45971.36105590278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45971.36105590278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45971.36105590278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45971.36105590278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45971.36105590278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45971.36105590278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45971.36105590278</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57"/>
      <c r="E2" s="124"/>
      <c r="F2" s="143"/>
      <c r="G2" s="105">
        <f t="shared" ref="G2:G10" ca="1" si="0">IFERROR(NOW()-F2,"-")</f>
        <v>45971.36105590278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57"/>
      <c r="E3" s="124"/>
      <c r="F3" s="143"/>
      <c r="G3" s="105">
        <f t="shared" ca="1" si="0"/>
        <v>45971.36105590278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45971.36105590278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45971.36105590278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45971.36105590278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45971.36105590278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45971.36105590278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45971.36105590278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45971.36105590278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45971.36105590278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45971.36105590278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45971.36105590278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45971.36105590278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45971.36105590278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45971.36105590278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45971.36105590278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45971.36105590278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45971.36105590278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45971.36105590278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45971.36105590278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45971.36105590278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45971.36105590278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45971.36105590278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45971.36105590278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45971.36105590278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45971.36105590278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45971.36105590278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45971.36105590278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45971.36105590278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45971.36105590278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45971.36105590278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45971.36105590278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45971.36105590278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45971.36105590278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45971.36105590278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45971.36105590278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45971.36105590278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45971.36105590278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45971.36105590278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45971.36105590278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45971.36105590278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45971.36105590278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45971.36105590278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45971.36105590278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45971.36105590278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45971.36105590278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45971.36105590278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45971.36105590278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45971.36105590278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45971.36105590278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45971.36105590278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45971.36105590278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45971.36105590278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45971.36105590278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45971.36105590278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45971.36105590278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45971.36105590278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45971.36105590278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45971.36105590278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45971.36105590278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45971.36105590278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45971.36105590278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45971.36105590278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45971.36105590278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45971.36105590278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45971.36105590278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45971.36105590278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45971.36105590278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45971.36105590278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45971.36105590278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45971.36105590278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45971.36105590278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45971.36105590278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45971.36105590278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45971.36105590278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45971.36105590278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45971.36105590278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45971.36105590278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45971.36105590278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45971.36105590278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45971.36105590278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45971.36105590278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45971.36105590278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45971.36105590278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45971.36105590278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45971.36105590278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45971.36105590278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45971.36105590278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45971.36105590278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45971.36105590278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45971.36105590278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45971.36105590278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45971.36105590278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45971.36105590278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45971.36105590278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45971.36105590278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45971.36105590278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45971.36105590278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45971.36105590278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45971.36105590278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45971.36105590278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45971.36105590278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45971.36105590278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45971.36105590278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45971.36105590278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45971.36105590278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45971.36105590278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45971.36105590278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45971.36105590278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45971.36105590278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45971.36105590278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45971.36105590278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45971.36105590278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45971.36105590278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45971.36105590278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45971.36105590278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45971.36105590278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45971.36105590278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45971.36105590278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45971.36105590278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45971.36105590278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45971.36105590278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45971.36105590278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45971.36105590278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45971.36105590278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45971.36105590278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45971.36105590278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45971.36105590278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45971.36105590278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45971.36105590278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45971.36105590278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45971.36105590278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45971.36105590278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45971.36105590278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45971.36105590278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45971.36105590278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45971.36105590278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45971.36105590278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45971.36105590278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45971.36105590278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45971.36105590278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45971.36105590278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45971.36105590278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45971.36105590278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45971.36105590278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45971.36105590278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45971.36105590278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45971.36105590278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45971.36105590278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45971.36105590278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45971.36105590278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45971.36105590278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45971.36105590278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45971.36105590278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45971.36105590278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45971.36105590278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45971.36105590278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45971.36105590278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45971.36105590278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45971.36105590278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45971.36105590278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45971.36105590278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45971.36105590278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45971.36105590278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45971.36105590278</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45971.36105590278</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45971.36105590278</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45971.36105590278</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45971.36105590278</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45971.36105590278</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45971.36105590278</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2025-11-10T05:40:37Z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