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718" documentId="13_ncr:1_{F6CB121F-512D-4AA6-A0C1-0FB36C537598}" xr6:coauthVersionLast="47" xr6:coauthVersionMax="47" xr10:uidLastSave="{D8FAF4E9-C13E-4953-BD8F-2FC7530B9520}"/>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6" l="1"/>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alcChain>
</file>

<file path=xl/sharedStrings.xml><?xml version="1.0" encoding="utf-8"?>
<sst xmlns="http://schemas.openxmlformats.org/spreadsheetml/2006/main" count="180303" uniqueCount="39122">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</sst>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7" dataDxfId="156" headerRowBorderDxfId="154" tableBorderDxfId="155" totalsRowBorderDxfId="153">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2" totalsRowShown="0" headerRowDxfId="64" dataDxfId="63" headerRowBorderDxfId="61" tableBorderDxfId="62">
  <autoFilter ref="A1:L10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6" totalsRowShown="0" headerRowDxfId="48" dataDxfId="47" headerRowBorderDxfId="45" tableBorderDxfId="46" totalsRowBorderDxfId="44">
  <autoFilter ref="A1:L1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E5" sqref="E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300.39773541666364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45963.34616134259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45963.34616134259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45963.34616134259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45963.34616134259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45963.34616134259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45963.34616134259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45963.34616134259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45963.34616134259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45963.34616134259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45963.34616134259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45963.34616134259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45963.34616134259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45963.34616134259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45963.34616134259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45963.34616134259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45963.34616134259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45963.34616134259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45963.34616134259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45963.34616134259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45963.34616134259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45963.34616134259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45963.34616134259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45963.34616134259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45963.34616134259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45963.34616134259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45963.34616134259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45963.34616134259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45963.34616134259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45963.34616134259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45963.34616134259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45963.34616134259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45963.34616134259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45963.34616134259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45963.34616134259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45963.34616134259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45963.34616134259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45963.34616134259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45963.34616134259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45963.34616134259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45963.34616134259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45963.34616134259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45963.34616134259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45963.34616134259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45963.34616134259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45963.34616134259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45963.34616134259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45963.34616134259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45963.34616134259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45963.34616134259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45963.34616134259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45963.34616134259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45963.34616134259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45963.34616134259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45963.34616134259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45963.34616134259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45963.34616134259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45963.34616134259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45963.34616134259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45963.34616134259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45963.34616134259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45963.34616134259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45963.34616134259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45963.34616134259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45963.34616134259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45963.34616134259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45963.34616134259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45963.34616134259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45963.34616134259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45963.34616134259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45963.34616134259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45963.34616134259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45963.34616134259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45963.34616134259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45963.34616134259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45963.34616134259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45963.34616134259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45963.34616134259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45963.34616134259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45963.34616134259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45963.34616134259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45963.34616134259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45963.34616134259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45963.34616134259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45963.34616134259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45963.34616134259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45963.34616134259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45963.34616134259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45963.34616134259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45963.34616134259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45963.34616134259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45963.34616134259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45963.34616134259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45963.34616134259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45963.34616134259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45963.34616134259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45963.34616134259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45963.34616134259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45963.34616134259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45963.34616134259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45963.34616134259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45963.34616134259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45963.34616134259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45963.34616134259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45963.34616134259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45963.34616134259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45963.34616134259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45963.34616134259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45963.34616134259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45963.34616134259</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45963.34616134259</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45963.34616134259</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45963.34616134259</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45963.34616134259</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F2C9D4CE-A168-409F-ADE5-447DA79A1CA4}"/>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138.3463233796283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4.6040780092589557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0.57227245370449964</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45963.34616134259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45963.34616134259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45963.34616134259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45963.34616134259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45963.34616134259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45963.34616134259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45963.34616134259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45963.34616134259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45963.34616134259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45963.34616134259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45963.34616134259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45963.34616134259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45963.34616134259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45963.34616134259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45963.34616134259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45963.34616134259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45963.34616134259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45963.34616134259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45963.34616134259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45963.34616134259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45963.34616134259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45963.34616134259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45963.34616134259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45963.34616134259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45963.34616134259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45963.34616134259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45963.34616134259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45963.34616134259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45963.34616134259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45963.34616134259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45963.34616134259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45963.34616134259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45963.34616134259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45963.34616134259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45963.34616134259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45963.34616134259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45963.34616134259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45963.34616134259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45963.34616134259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45963.34616134259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45963.34616134259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45963.34616134259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45963.34616134259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45963.34616134259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45963.34616134259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45963.34616134259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45963.34616134259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45963.34616134259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45963.34616134259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45963.34616134259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45963.34616134259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45963.34616134259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45963.34616134259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45963.34616134259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45963.34616134259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45963.34616134259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45963.34616134259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45963.34616134259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45963.34616134259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45963.34616134259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45963.34616134259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45963.34616134259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45963.34616134259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45963.34616134259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45963.34616134259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45963.34616134259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45963.34616134259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45963.34616134259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45963.34616134259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45963.34616134259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45963.34616134259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45963.34616134259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45963.34616134259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45963.34616134259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45963.34616134259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45963.34616134259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45963.34616134259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45963.34616134259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45963.34616134259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45963.34616134259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45963.34616134259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45963.34616134259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45963.34616134259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45963.34616134259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45963.34616134259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45963.34616134259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45963.34616134259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45963.34616134259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45963.34616134259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45963.34616134259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45963.34616134259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45963.34616134259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45963.34616134259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45963.34616134259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45963.34616134259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45963.34616134259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45963.34616134259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45963.34616134259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45963.34616134259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45963.34616134259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45963.34616134259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45963.34616134259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45963.34616134259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45963.34616134259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45963.34616134259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45963.34616134259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45963.34616134259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45963.34616134259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45963.34616134259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45963.34616134259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45963.34616134259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45963.34616134259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45963.34616134259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45963.34616134259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45963.34616134259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45963.34616134259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45963.34616134259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45963.34616134259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45963.34616134259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45963.34616134259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45963.34616134259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45963.34616134259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45963.34616134259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45963.34616134259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45963.34616134259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45963.34616134259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45963.34616134259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45963.34616134259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45963.34616134259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45963.34616134259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45963.34616134259</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45963.34616134259</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45963.34616134259</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45963.34616134259</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45963.34616134259</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45963.34616134259</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45963.34616134259</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45963.34616134259</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45963.34616134259</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45963.34616134259</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45963.34616134259</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60"/>
      <c r="B147" s="161" t="str">
        <f>IFERROR(VLOOKUP(D147,DB!A:K,11,0),"")</f>
        <v/>
      </c>
      <c r="C147" s="161"/>
      <c r="D147" s="161"/>
      <c r="E147" s="162"/>
      <c r="F147" s="163"/>
      <c r="G147" s="164">
        <f ca="1">IFERROR(NOW()-F147,"-")</f>
        <v>45963.34616134259</v>
      </c>
      <c r="H147" s="163"/>
      <c r="I147" s="161" t="str">
        <f>IFERROR(VLOOKUP(D147,DB!A:F,6,0),"")</f>
        <v/>
      </c>
      <c r="J147" s="161" t="str">
        <f>IFERROR(VLOOKUP(D147,DB!A:G,7,0),"")</f>
        <v/>
      </c>
      <c r="K147" s="165"/>
      <c r="L147" s="161" t="str">
        <f>IFERROR(VLOOKUP(D147,DB!A:I,9,0),"")</f>
        <v/>
      </c>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161"/>
      <c r="BB147" s="161"/>
      <c r="BC147" s="161"/>
      <c r="BD147" s="161"/>
      <c r="BE147" s="161"/>
      <c r="BF147" s="161"/>
      <c r="BG147" s="161"/>
      <c r="BH147" s="161"/>
      <c r="BI147" s="161"/>
      <c r="BJ147" s="161"/>
      <c r="BK147" s="161"/>
      <c r="BL147" s="161"/>
      <c r="BM147" s="161"/>
      <c r="BN147" s="161"/>
      <c r="BO147" s="161"/>
      <c r="BP147" s="161"/>
      <c r="BQ147" s="161"/>
      <c r="BR147" s="161"/>
      <c r="BS147" s="161"/>
      <c r="BT147" s="161"/>
      <c r="BU147" s="161"/>
      <c r="BV147" s="161"/>
      <c r="BW147" s="161"/>
      <c r="BX147" s="161"/>
      <c r="BY147" s="161"/>
      <c r="BZ147" s="161"/>
      <c r="CA147" s="161"/>
      <c r="CB147" s="161"/>
      <c r="CC147" s="161"/>
      <c r="CD147" s="161"/>
      <c r="CE147" s="161"/>
      <c r="CF147" s="161"/>
      <c r="CG147" s="161"/>
      <c r="CH147" s="161"/>
      <c r="CI147" s="161"/>
      <c r="CJ147" s="166"/>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2"/>
  <sheetViews>
    <sheetView tabSelected="1" workbookViewId="0">
      <selection activeCell="D9" sqref="D9"/>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3" ca="1" si="0">IFERROR(NOW()-F2,"-")</f>
        <v>45963.34616134259</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45963.34616134259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45963.34616134259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45963.34616134259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45963.34616134259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45963.34616134259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45963.34616134259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45963.34616134259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45963.34616134259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45963.34616134259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45963.34616134259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45963.34616134259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45963.34616134259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45963.34616134259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45963.34616134259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45963.34616134259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45963.34616134259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45963.34616134259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45963.34616134259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45963.34616134259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45963.34616134259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45963.34616134259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45963.34616134259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45963.34616134259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45963.34616134259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45963.34616134259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45963.34616134259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45963.34616134259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45963.34616134259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45963.34616134259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45963.34616134259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45963.34616134259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45963.34616134259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45963.34616134259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45963.34616134259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45963.34616134259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45963.34616134259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45963.34616134259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45963.34616134259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45963.34616134259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45963.34616134259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45963.34616134259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ref="G44:G107" ca="1" si="1">IFERROR(NOW()-F44,"-")</f>
        <v>45963.34616134259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45963.34616134259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45963.34616134259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45963.34616134259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45963.34616134259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45963.34616134259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45963.34616134259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45963.34616134259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45963.34616134259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45963.34616134259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45963.34616134259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45963.34616134259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45963.34616134259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45963.34616134259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45963.34616134259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45963.34616134259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45963.34616134259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45963.34616134259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45963.34616134259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45963.34616134259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45963.34616134259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45963.34616134259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45963.34616134259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45963.34616134259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45963.34616134259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45963.34616134259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45963.34616134259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45963.34616134259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45963.34616134259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45963.34616134259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45963.34616134259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45963.34616134259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45963.34616134259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45963.34616134259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45963.34616134259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45963.34616134259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45963.34616134259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45963.34616134259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45963.34616134259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45963.34616134259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45963.34616134259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45963.34616134259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45963.34616134259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45963.34616134259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45963.34616134259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45963.34616134259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45963.34616134259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45963.34616134259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45963.34616134259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45963.34616134259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45963.34616134259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45963.34616134259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45963.34616134259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45963.34616134259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45963.34616134259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45963.34616134259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45963.34616134259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45963.34616134259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45963.34616134259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45963.34616134259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45963.34616134259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45963.34616134259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45963.34616134259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45963.34616134259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ref="G108:G171" ca="1" si="2">IFERROR(NOW()-F108,"-")</f>
        <v>45963.34616134259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45963.34616134259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45963.34616134259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45963.34616134259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45963.34616134259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45963.34616134259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45963.34616134259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45963.34616134259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45963.34616134259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45963.34616134259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45963.34616134259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45963.34616134259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45963.34616134259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45963.34616134259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45963.34616134259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45963.34616134259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45963.34616134259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45963.34616134259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45963.34616134259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45963.34616134259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45963.34616134259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45963.34616134259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45963.34616134259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45963.34616134259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45963.34616134259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45963.34616134259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45963.34616134259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45963.34616134259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45963.34616134259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45963.34616134259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45963.34616134259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45963.34616134259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45963.34616134259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45963.34616134259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45963.34616134259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45963.34616134259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45963.34616134259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45963.34616134259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45963.34616134259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45963.34616134259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45963.34616134259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45963.34616134259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45963.34616134259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45963.34616134259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45963.34616134259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45963.34616134259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45963.34616134259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45963.34616134259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45963.34616134259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45963.34616134259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45963.34616134259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45963.34616134259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45963.34616134259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45963.34616134259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45963.34616134259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45963.34616134259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45963.34616134259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45963.34616134259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45963.34616134259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45963.34616134259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45963.34616134259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45963.34616134259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45963.34616134259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45963.34616134259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ref="G172:G235" ca="1" si="3">IFERROR(NOW()-F172,"-")</f>
        <v>45963.34616134259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45963.34616134259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45963.34616134259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45963.34616134259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45963.34616134259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45963.34616134259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45963.34616134259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45963.34616134259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45963.34616134259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45963.34616134259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45963.34616134259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45963.34616134259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45963.34616134259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45963.34616134259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45963.34616134259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45963.34616134259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45963.34616134259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45963.34616134259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45963.34616134259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45963.34616134259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45963.34616134259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45963.34616134259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45963.34616134259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45963.34616134259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45963.34616134259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45963.34616134259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45963.34616134259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45963.34616134259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45963.34616134259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45963.34616134259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45963.34616134259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45963.34616134259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45963.34616134259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45963.34616134259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45963.34616134259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45963.34616134259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45963.34616134259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45963.34616134259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45963.34616134259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45963.34616134259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45963.34616134259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45963.34616134259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45963.34616134259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45963.34616134259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45963.34616134259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45963.34616134259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45963.34616134259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45963.34616134259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45963.34616134259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45963.34616134259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45963.34616134259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45963.34616134259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45963.34616134259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45963.34616134259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45963.34616134259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45963.34616134259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45963.34616134259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45963.34616134259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45963.34616134259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45963.34616134259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45963.34616134259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45963.34616134259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45963.34616134259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45963.34616134259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ref="G236:G299" ca="1" si="4">IFERROR(NOW()-F236,"-")</f>
        <v>45963.34616134259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45963.34616134259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45963.34616134259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45963.34616134259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45963.34616134259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45963.34616134259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45963.34616134259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45963.34616134259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45963.34616134259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45963.34616134259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45963.34616134259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45963.34616134259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45963.34616134259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45963.34616134259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45963.34616134259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45963.34616134259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45963.34616134259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45963.34616134259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45963.34616134259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45963.34616134259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45963.34616134259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45963.34616134259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45963.34616134259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45963.34616134259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45963.34616134259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45963.34616134259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45963.34616134259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45963.34616134259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45963.34616134259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45963.34616134259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45963.34616134259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45963.34616134259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45963.34616134259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45963.34616134259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45963.34616134259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45963.34616134259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45963.34616134259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45963.34616134259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45963.34616134259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45963.34616134259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45963.34616134259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45963.34616134259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45963.34616134259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45963.34616134259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45963.34616134259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45963.34616134259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45963.34616134259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45963.34616134259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45963.34616134259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45963.34616134259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45963.34616134259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45963.34616134259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45963.34616134259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45963.34616134259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45963.34616134259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45963.34616134259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45963.34616134259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45963.34616134259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45963.34616134259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45963.34616134259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45963.34616134259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45963.34616134259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45963.34616134259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45963.34616134259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ref="G300:G363" ca="1" si="5">IFERROR(NOW()-F300,"-")</f>
        <v>45963.34616134259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45963.34616134259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45963.34616134259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45963.34616134259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45963.34616134259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45963.34616134259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45963.34616134259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45963.34616134259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45963.34616134259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45963.34616134259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45963.34616134259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45963.34616134259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45963.34616134259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45963.34616134259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45963.34616134259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45963.34616134259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45963.34616134259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45963.34616134259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45963.34616134259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45963.34616134259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45963.34616134259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45963.34616134259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45963.34616134259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45963.34616134259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45963.34616134259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45963.34616134259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45963.34616134259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45963.34616134259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45963.34616134259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45963.34616134259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45963.34616134259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45963.34616134259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45963.34616134259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45963.34616134259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45963.34616134259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45963.34616134259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45963.34616134259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45963.34616134259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45963.34616134259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45963.34616134259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45963.34616134259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45963.34616134259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45963.34616134259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45963.34616134259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45963.34616134259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45963.34616134259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45963.34616134259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45963.34616134259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45963.34616134259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45963.34616134259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45963.34616134259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45963.34616134259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45963.34616134259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45963.34616134259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45963.34616134259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45963.34616134259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45963.34616134259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45963.34616134259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45963.34616134259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45963.34616134259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45963.34616134259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45963.34616134259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45963.34616134259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45963.34616134259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ref="G364:G427" ca="1" si="6">IFERROR(NOW()-F364,"-")</f>
        <v>45963.34616134259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45963.34616134259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45963.34616134259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45963.34616134259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45963.34616134259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45963.34616134259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45963.34616134259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45963.34616134259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45963.34616134259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45963.34616134259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45963.34616134259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45963.34616134259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45963.34616134259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45963.34616134259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45963.34616134259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45963.34616134259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45963.34616134259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45963.34616134259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45963.34616134259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45963.34616134259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45963.34616134259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45963.34616134259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45963.34616134259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45963.34616134259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45963.34616134259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45963.34616134259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45963.34616134259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45963.34616134259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45963.34616134259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45963.34616134259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45963.34616134259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45963.34616134259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45963.34616134259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45963.34616134259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45963.34616134259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45963.34616134259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45963.34616134259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45963.34616134259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45963.34616134259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45963.34616134259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45963.34616134259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45963.34616134259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45963.34616134259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45963.34616134259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45963.34616134259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45963.34616134259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45963.34616134259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45963.34616134259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45963.34616134259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45963.34616134259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45963.34616134259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45963.34616134259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45963.34616134259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45963.34616134259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45963.34616134259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45963.34616134259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45963.34616134259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45963.34616134259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45963.34616134259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45963.34616134259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45963.34616134259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45963.34616134259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45963.34616134259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45963.34616134259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ref="G428:G491" ca="1" si="7">IFERROR(NOW()-F428,"-")</f>
        <v>45963.34616134259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45963.34616134259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45963.34616134259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45963.34616134259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45963.34616134259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45963.34616134259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45963.34616134259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45963.34616134259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45963.34616134259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45963.34616134259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45963.34616134259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45963.34616134259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45963.34616134259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45963.34616134259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45963.34616134259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45963.34616134259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45963.34616134259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45963.34616134259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45963.34616134259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45963.34616134259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45963.34616134259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45963.34616134259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45963.34616134259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45963.34616134259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45963.34616134259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45963.34616134259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45963.34616134259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45963.34616134259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45963.34616134259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45963.34616134259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45963.34616134259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45963.34616134259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45963.34616134259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45963.34616134259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45963.34616134259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45963.34616134259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45963.34616134259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45963.34616134259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45963.34616134259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45963.34616134259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45963.34616134259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45963.34616134259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45963.34616134259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45963.34616134259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45963.34616134259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45963.34616134259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45963.34616134259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45963.34616134259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45963.34616134259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45963.34616134259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45963.34616134259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45963.34616134259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45963.34616134259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45963.34616134259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45963.34616134259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45963.34616134259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45963.34616134259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45963.34616134259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45963.34616134259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45963.34616134259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45963.34616134259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45963.34616134259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45963.34616134259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45963.34616134259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ref="G492:G555" ca="1" si="8">IFERROR(NOW()-F492,"-")</f>
        <v>45963.34616134259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45963.34616134259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45963.34616134259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45963.34616134259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45963.34616134259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45963.34616134259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45963.34616134259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45963.34616134259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45963.34616134259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45963.34616134259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45963.34616134259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45963.34616134259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45963.34616134259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45963.34616134259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45963.34616134259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45963.34616134259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45963.34616134259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45963.34616134259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45963.34616134259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45963.34616134259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45963.34616134259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45963.34616134259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45963.34616134259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45963.34616134259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45963.34616134259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45963.34616134259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45963.34616134259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45963.34616134259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45963.34616134259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45963.34616134259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45963.34616134259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45963.34616134259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45963.34616134259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45963.34616134259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45963.34616134259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45963.34616134259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45963.34616134259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45963.34616134259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45963.34616134259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45963.34616134259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45963.34616134259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45963.34616134259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45963.34616134259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45963.34616134259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45963.34616134259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45963.34616134259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45963.34616134259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45963.34616134259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45963.34616134259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45963.34616134259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45963.34616134259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45963.34616134259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45963.34616134259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45963.34616134259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45963.34616134259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45963.34616134259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45963.34616134259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45963.34616134259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45963.34616134259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45963.34616134259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45963.34616134259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45963.34616134259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45963.34616134259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45963.34616134259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ref="G556:G619" ca="1" si="9">IFERROR(NOW()-F556,"-")</f>
        <v>45963.34616134259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45963.34616134259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45963.34616134259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45963.34616134259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45963.34616134259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45963.34616134259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45963.34616134259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45963.34616134259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45963.34616134259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45963.34616134259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45963.34616134259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45963.34616134259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45963.34616134259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45963.34616134259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45963.34616134259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45963.34616134259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45963.34616134259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45963.34616134259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45963.34616134259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45963.34616134259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45963.34616134259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45963.34616134259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45963.34616134259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45963.34616134259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45963.34616134259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45963.34616134259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45963.34616134259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45963.34616134259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45963.34616134259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45963.34616134259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45963.34616134259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45963.34616134259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45963.34616134259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45963.34616134259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45963.34616134259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45963.34616134259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45963.34616134259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45963.34616134259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45963.34616134259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45963.34616134259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45963.34616134259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45963.34616134259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45963.34616134259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45963.34616134259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45963.34616134259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45963.34616134259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45963.34616134259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45963.34616134259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45963.34616134259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45963.34616134259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45963.34616134259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45963.34616134259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45963.34616134259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45963.34616134259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45963.34616134259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45963.34616134259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45963.34616134259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45963.34616134259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45963.34616134259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45963.34616134259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45963.34616134259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45963.34616134259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45963.34616134259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45963.34616134259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ref="G620:G683" ca="1" si="10">IFERROR(NOW()-F620,"-")</f>
        <v>45963.34616134259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45963.34616134259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45963.34616134259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45963.34616134259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45963.34616134259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45963.34616134259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45963.34616134259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45963.34616134259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45963.34616134259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45963.34616134259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45963.34616134259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45963.34616134259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45963.34616134259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45963.34616134259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45963.34616134259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45963.34616134259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45963.34616134259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45963.34616134259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45963.34616134259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45963.34616134259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45963.34616134259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45963.34616134259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45963.34616134259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45963.34616134259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45963.34616134259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45963.34616134259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45963.34616134259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45963.34616134259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45963.34616134259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45963.34616134259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45963.34616134259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45963.34616134259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45963.34616134259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45963.34616134259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45963.34616134259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45963.34616134259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45963.34616134259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45963.34616134259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45963.34616134259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45963.34616134259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45963.34616134259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45963.34616134259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45963.34616134259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45963.34616134259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45963.34616134259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45963.34616134259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45963.34616134259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45963.34616134259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45963.34616134259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45963.34616134259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45963.34616134259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45963.34616134259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45963.34616134259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45963.34616134259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45963.34616134259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45963.34616134259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45963.34616134259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45963.34616134259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45963.34616134259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45963.34616134259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45963.34616134259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45963.34616134259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45963.34616134259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45963.34616134259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ref="G684:G747" ca="1" si="11">IFERROR(NOW()-F684,"-")</f>
        <v>45963.34616134259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45963.34616134259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45963.34616134259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45963.34616134259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45963.34616134259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45963.34616134259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45963.34616134259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45963.34616134259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45963.34616134259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45963.34616134259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45963.34616134259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45963.34616134259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45963.34616134259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45963.34616134259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45963.34616134259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45963.34616134259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45963.34616134259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45963.34616134259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45963.34616134259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45963.34616134259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45963.34616134259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45963.34616134259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45963.34616134259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45963.34616134259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45963.34616134259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45963.34616134259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45963.34616134259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45963.34616134259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45963.34616134259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45963.34616134259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45963.34616134259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45963.34616134259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45963.34616134259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45963.34616134259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45963.34616134259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45963.34616134259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45963.34616134259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45963.34616134259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45963.34616134259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45963.34616134259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45963.34616134259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45963.34616134259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45963.34616134259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45963.34616134259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45963.34616134259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45963.34616134259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45963.34616134259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45963.34616134259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45963.34616134259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45963.34616134259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45963.34616134259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45963.34616134259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45963.34616134259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45963.34616134259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45963.34616134259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45963.34616134259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45963.34616134259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45963.34616134259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45963.34616134259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45963.34616134259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45963.34616134259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45963.34616134259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45963.34616134259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45963.34616134259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ref="G748:G811" ca="1" si="12">IFERROR(NOW()-F748,"-")</f>
        <v>45963.34616134259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45963.34616134259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45963.34616134259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45963.34616134259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45963.34616134259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45963.34616134259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45963.34616134259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45963.34616134259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45963.34616134259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45963.34616134259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45963.34616134259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45963.34616134259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45963.34616134259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45963.34616134259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45963.34616134259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45963.34616134259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45963.34616134259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45963.34616134259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45963.34616134259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45963.34616134259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45963.34616134259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45963.34616134259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45963.34616134259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45963.34616134259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45963.34616134259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45963.34616134259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45963.34616134259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45963.34616134259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45963.34616134259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45963.34616134259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45963.34616134259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45963.34616134259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45963.34616134259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45963.34616134259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45963.34616134259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45963.34616134259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45963.34616134259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45963.34616134259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45963.34616134259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45963.34616134259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45963.34616134259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45963.34616134259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45963.34616134259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45963.34616134259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45963.34616134259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45963.34616134259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45963.34616134259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45963.34616134259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45963.34616134259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45963.34616134259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45963.34616134259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45963.34616134259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45963.34616134259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45963.34616134259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45963.34616134259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45963.34616134259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45963.34616134259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45963.34616134259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45963.34616134259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45963.34616134259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45963.34616134259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45963.34616134259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45963.34616134259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45963.34616134259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ref="G812:G875" ca="1" si="13">IFERROR(NOW()-F812,"-")</f>
        <v>45963.34616134259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45963.34616134259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45963.34616134259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45963.34616134259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45963.34616134259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45963.34616134259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45963.34616134259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45963.34616134259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45963.34616134259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45963.34616134259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45963.34616134259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45963.34616134259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45963.34616134259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45963.34616134259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45963.34616134259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45963.34616134259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45963.34616134259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45963.34616134259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45963.34616134259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45963.34616134259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45963.34616134259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45963.34616134259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45963.34616134259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45963.34616134259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45963.34616134259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45963.34616134259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45963.34616134259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45963.34616134259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45963.34616134259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45963.34616134259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45963.34616134259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45963.34616134259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45963.34616134259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45963.34616134259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45963.34616134259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45963.34616134259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45963.34616134259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45963.34616134259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45963.34616134259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45963.34616134259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45963.34616134259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45963.34616134259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45963.34616134259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45963.34616134259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45963.34616134259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45963.34616134259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45963.34616134259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45963.34616134259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45963.34616134259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45963.34616134259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45963.34616134259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45963.34616134259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45963.34616134259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45963.34616134259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45963.34616134259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45963.34616134259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45963.34616134259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45963.34616134259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45963.34616134259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45963.34616134259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45963.34616134259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45963.34616134259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45963.34616134259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45963.34616134259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ref="G876:G939" ca="1" si="14">IFERROR(NOW()-F876,"-")</f>
        <v>45963.34616134259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45963.34616134259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45963.34616134259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45963.34616134259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45963.34616134259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45963.34616134259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45963.34616134259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45963.34616134259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45963.34616134259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45963.34616134259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45963.34616134259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45963.34616134259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45963.34616134259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45963.34616134259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45963.34616134259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45963.34616134259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45963.34616134259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45963.34616134259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45963.34616134259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45963.34616134259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45963.34616134259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45963.34616134259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45963.34616134259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45963.34616134259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45963.34616134259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45963.34616134259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45963.34616134259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45963.34616134259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45963.34616134259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45963.34616134259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45963.34616134259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45963.34616134259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45963.34616134259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45963.34616134259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45963.34616134259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45963.34616134259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45963.34616134259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45963.34616134259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45963.34616134259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45963.34616134259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45963.34616134259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45963.34616134259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45963.34616134259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45963.34616134259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45963.34616134259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45963.34616134259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45963.34616134259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45963.34616134259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45963.34616134259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45963.34616134259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45963.34616134259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45963.34616134259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45963.34616134259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45963.34616134259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45963.34616134259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45963.34616134259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45963.34616134259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45963.34616134259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45963.34616134259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45963.34616134259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45963.34616134259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45963.34616134259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45963.34616134259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45963.34616134259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ref="G940:G1003" ca="1" si="15">IFERROR(NOW()-F940,"-")</f>
        <v>45963.34616134259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45963.34616134259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45963.34616134259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45963.34616134259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45963.34616134259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45963.34616134259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45963.34616134259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45963.34616134259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45963.34616134259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45963.34616134259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45963.34616134259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45963.34616134259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45963.34616134259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45963.34616134259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45963.34616134259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45963.34616134259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45963.34616134259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45963.34616134259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45963.34616134259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45963.34616134259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45963.34616134259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45963.34616134259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45963.34616134259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45963.34616134259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45963.34616134259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45963.34616134259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45963.34616134259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45963.34616134259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45963.34616134259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45963.34616134259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45963.34616134259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45963.34616134259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45963.34616134259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45963.34616134259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45963.34616134259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45963.34616134259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45963.34616134259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45963.34616134259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45963.34616134259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45963.34616134259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45963.34616134259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45963.34616134259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45963.34616134259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45963.34616134259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45963.34616134259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45963.34616134259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45963.34616134259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45963.34616134259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45963.34616134259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45963.34616134259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45963.34616134259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45963.34616134259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45963.34616134259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45963.34616134259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45963.34616134259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45963.34616134259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45963.34616134259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45963.34616134259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45963.34616134259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45963.34616134259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45963.34616134259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45963.34616134259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45963.34616134259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45963.34616134259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ref="G1004:G1067" ca="1" si="16">IFERROR(NOW()-F1004,"-")</f>
        <v>45963.34616134259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45963.34616134259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45963.34616134259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45963.34616134259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45963.34616134259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45963.34616134259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45963.34616134259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45963.34616134259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45963.34616134259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45963.34616134259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45963.34616134259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45963.34616134259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45963.34616134259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45963.34616134259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45963.34616134259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45963.34616134259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45963.34616134259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45963.34616134259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45963.34616134259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45963.34616134259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45963.34616134259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45963.34616134259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45963.34616134259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45963.34616134259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45963.34616134259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45963.34616134259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45963.34616134259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45963.34616134259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45963.34616134259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45963.34616134259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45963.34616134259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45963.34616134259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45963.34616134259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45963.34616134259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45963.34616134259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45963.34616134259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45963.34616134259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45963.34616134259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45963.34616134259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45963.34616134259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45963.34616134259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45963.34616134259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45963.34616134259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45963.34616134259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45963.34616134259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45963.34616134259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45963.34616134259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45963.34616134259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45963.34616134259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45963.34616134259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45963.34616134259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45963.34616134259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45963.34616134259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45963.34616134259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45963.34616134259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45963.34616134259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45963.34616134259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45963.34616134259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45963.34616134259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45963.34616134259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45963.34616134259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45963.34616134259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45963.34616134259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45963.34616134259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ref="G1068:G1082" ca="1" si="17">IFERROR(NOW()-F1068,"-")</f>
        <v>45963.34616134259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45963.34616134259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45963.34616134259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45963.34616134259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45963.34616134259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45963.34616134259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45963.34616134259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45963.34616134259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45963.34616134259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45963.34616134259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45963.34616134259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45963.34616134259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45963.34616134259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45963.34616134259</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45963.34616134259</v>
      </c>
      <c r="H1082" s="22"/>
      <c r="I1082" s="19" t="str">
        <f>IFERROR(VLOOKUP(D1082,DB!A:F,6,0),"")</f>
        <v/>
      </c>
      <c r="J1082" s="18" t="str">
        <f>IFERROR(VLOOKUP(D1082,DB!A:G,7,0),"")</f>
        <v/>
      </c>
      <c r="K1082" s="46"/>
      <c r="L1082" s="23" t="str">
        <f>IFERROR(VLOOKUP(D1082,DB!A:I,9,0),"")</f>
        <v/>
      </c>
    </row>
  </sheetData>
  <dataValidations count="2">
    <dataValidation allowBlank="1" showInputMessage="1" showErrorMessage="1" sqref="E1" xr:uid="{5914219A-CB83-432D-936A-CC0CB6F3982A}"/>
    <dataValidation type="list" allowBlank="1" showInputMessage="1" showErrorMessage="1" sqref="E2:E10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6"/>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3.19921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259.86544374999357</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2.3774113425897667</v>
      </c>
      <c r="H3" s="122">
        <v>45960.963101851848</v>
      </c>
      <c r="I3" s="118" t="str">
        <f>IFERROR(VLOOKUP(D3,DB!A:F,6,0),"")</f>
        <v>SCECO</v>
      </c>
      <c r="J3" s="118" t="str">
        <f>IFERROR(VLOOKUP(D3,DB!A:G,7,0),"")</f>
        <v>Weak</v>
      </c>
      <c r="K3" s="124" t="s">
        <v>39112</v>
      </c>
      <c r="L3" s="120" t="str">
        <f>IFERROR(VLOOKUP(D3,DB!A:I,9,0),"")</f>
        <v>Latis</v>
      </c>
    </row>
    <row r="4" spans="1:16" ht="15" customHeight="1">
      <c r="A4" s="118"/>
      <c r="B4" s="118" t="str">
        <f>IFERROR(VLOOKUP(D4,DB!A:K,11,0),"")</f>
        <v/>
      </c>
      <c r="C4" s="119"/>
      <c r="D4" s="120"/>
      <c r="E4" s="97" t="s">
        <v>39021</v>
      </c>
      <c r="F4" s="122"/>
      <c r="G4" s="123">
        <f ca="1">IFERROR(NOW()-F4,"")</f>
        <v>45963.34616134259</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45963.34616134259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45963.34616134259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45963.34616134259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45963.34616134259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45963.34616134259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45963.34616134259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45963.34616134259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45963.34616134259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45963.34616134259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45963.34616134259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45963.34616134259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45963.34616134259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45963.34616134259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45963.34616134259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45963.34616134259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45963.34616134259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45963.34616134259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45963.34616134259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45963.34616134259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45963.34616134259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45963.34616134259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45963.34616134259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45963.34616134259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45963.34616134259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45963.34616134259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45963.34616134259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45963.34616134259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45963.34616134259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45963.34616134259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45963.34616134259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45963.34616134259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45963.34616134259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45963.34616134259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45963.34616134259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45963.34616134259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45963.34616134259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45963.34616134259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45963.34616134259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45963.34616134259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45963.34616134259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45963.34616134259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45963.34616134259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45963.34616134259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45963.34616134259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45963.34616134259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45963.34616134259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45963.34616134259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45963.34616134259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45963.34616134259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45963.34616134259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45963.34616134259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45963.34616134259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45963.34616134259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45963.34616134259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45963.34616134259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45963.34616134259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45963.34616134259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45963.34616134259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45963.34616134259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45963.34616134259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45963.34616134259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45963.34616134259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45963.34616134259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45963.34616134259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45963.34616134259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45963.34616134259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45963.34616134259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45963.34616134259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45963.34616134259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45963.34616134259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45963.34616134259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45963.34616134259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45963.34616134259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45963.34616134259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45963.34616134259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45963.34616134259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45963.34616134259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45963.34616134259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45963.34616134259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45963.34616134259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45963.34616134259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45963.34616134259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45963.34616134259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45963.34616134259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45963.34616134259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45963.34616134259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45963.34616134259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45963.34616134259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45963.34616134259</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45963.34616134259</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45963.34616134259</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45963.34616134259</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45963.34616134259</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45963.34616134259</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45963.34616134259</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45963.34616134259</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45963.34616134259</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45963.34616134259</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45963.34616134259</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45963.34616134259</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45963.34616134259</v>
      </c>
      <c r="H105" s="122"/>
      <c r="I105" s="118" t="str">
        <f>IFERROR(VLOOKUP(D105,DB!A:F,6,0),"")</f>
        <v/>
      </c>
      <c r="J105" s="118" t="str">
        <f>IFERROR(VLOOKUP(D105,DB!A:G,7,0),"")</f>
        <v/>
      </c>
      <c r="K105" s="124"/>
      <c r="L105" s="120" t="str">
        <f>IFERROR(VLOOKUP(D105,DB!A:I,9,0),"")</f>
        <v/>
      </c>
    </row>
    <row r="106" spans="1:12" ht="15" customHeight="1">
      <c r="A106" s="125"/>
      <c r="B106" s="125" t="str">
        <f>IFERROR(VLOOKUP(D106,DB!A:K,11,0),"")</f>
        <v/>
      </c>
      <c r="C106" s="126"/>
      <c r="D106" s="127"/>
      <c r="E106" s="128"/>
      <c r="F106" s="129"/>
      <c r="G106" s="130">
        <f ca="1">IFERROR(NOW()-F106,"")</f>
        <v>45963.34616134259</v>
      </c>
      <c r="H106" s="129"/>
      <c r="I106" s="125" t="str">
        <f>IFERROR(VLOOKUP(D106,DB!A:F,6,0),"")</f>
        <v/>
      </c>
      <c r="J106" s="125" t="str">
        <f>IFERROR(VLOOKUP(D106,DB!A:G,7,0),"")</f>
        <v/>
      </c>
      <c r="K106" s="131"/>
      <c r="L106" s="127" t="str">
        <f>IFERROR(VLOOKUP(D106,DB!A:I,9,0),"")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71.514101157401456</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37.15728402777313</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14.685050231477362</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45963.34616134259</v>
      </c>
      <c r="H5" s="152"/>
      <c r="I5" s="151" t="str">
        <f>IFERROR(VLOOKUP(D5,DB!A:F,6,0),"")</f>
        <v/>
      </c>
      <c r="J5" s="151" t="str">
        <f>IFERROR(VLOOKUP(D5,DB!A:G,7,0),"")</f>
        <v/>
      </c>
      <c r="K5" s="151"/>
      <c r="L5" s="151" t="str">
        <f>IFERROR(VLOOKUP(D5,DB!A:I,9,0),"")</f>
        <v/>
      </c>
    </row>
    <row r="6" spans="1:13" ht="15">
      <c r="A6" s="151"/>
      <c r="B6" s="151" t="str">
        <f>IFERROR(VLOOKUP(D6,DB!A:K,11,0),"")</f>
        <v/>
      </c>
      <c r="C6" s="151"/>
      <c r="D6" s="169"/>
      <c r="E6" s="151"/>
      <c r="F6" s="152"/>
      <c r="G6" s="153">
        <f ca="1">IFERROR(NOW()-F6,"")</f>
        <v>45963.34616134259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45963.34616134259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45963.34616134259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45963.34616134259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45963.34616134259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45963.34616134259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45963.34616134259</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45963.34616134259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45963.34616134259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45963.34616134259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45963.34616134259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45963.34616134259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45963.34616134259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45963.34616134259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45963.34616134259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45963.34616134259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45963.34616134259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45963.34616134259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45963.34616134259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45963.34616134259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45963.34616134259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45963.34616134259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45963.34616134259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45963.34616134259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45963.34616134259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45963.34616134259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45963.34616134259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45963.34616134259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45963.34616134259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45963.34616134259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45963.34616134259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45963.34616134259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45963.34616134259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45963.34616134259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45963.34616134259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45963.34616134259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45963.34616134259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45963.34616134259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45963.34616134259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45963.34616134259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45963.34616134259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45963.34616134259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45963.34616134259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45963.34616134259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45963.34616134259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45963.34616134259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45963.34616134259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45963.34616134259</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45963.34616134259</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45963.34616134259</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45963.34616134259</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45963.34616134259</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45963.34616134259</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45963.34616134259</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45963.34616134259</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45963.34616134259</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45963.34616134259</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45963.34616134259</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45963.34616134259</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45963.34616134259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45963.34616134259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45963.34616134259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45963.34616134259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45963.34616134259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45963.34616134259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45963.34616134259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45963.34616134259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45963.34616134259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45963.34616134259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45963.34616134259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45963.34616134259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45963.34616134259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45963.34616134259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45963.34616134259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45963.34616134259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45963.34616134259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45963.34616134259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45963.34616134259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45963.34616134259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45963.34616134259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45963.34616134259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45963.34616134259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45963.34616134259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45963.34616134259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45963.34616134259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45963.34616134259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45963.34616134259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45963.34616134259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45963.34616134259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45963.34616134259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45963.34616134259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45963.34616134259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45963.34616134259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45963.34616134259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45963.34616134259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45963.34616134259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45963.34616134259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45963.34616134259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45963.34616134259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45963.34616134259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45963.34616134259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45963.34616134259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45963.34616134259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45963.34616134259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45963.34616134259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45963.34616134259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45963.34616134259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45963.34616134259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45963.34616134259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45963.34616134259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45963.34616134259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45963.34616134259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45963.34616134259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45963.34616134259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45963.34616134259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45963.34616134259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45963.34616134259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45963.34616134259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45963.34616134259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45963.34616134259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45963.34616134259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45963.34616134259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45963.34616134259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45963.34616134259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45963.34616134259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45963.34616134259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45963.34616134259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45963.34616134259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45963.34616134259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45963.34616134259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45963.34616134259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45963.34616134259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45963.34616134259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45963.34616134259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45963.34616134259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45963.34616134259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45963.34616134259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45963.34616134259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45963.34616134259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45963.34616134259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45963.34616134259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45963.34616134259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45963.34616134259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45963.34616134259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45963.34616134259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45963.34616134259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45963.34616134259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45963.34616134259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45963.34616134259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45963.34616134259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45963.34616134259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45963.34616134259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45963.34616134259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45963.34616134259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45963.34616134259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45963.34616134259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45963.34616134259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45963.34616134259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45963.34616134259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45963.34616134259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45963.34616134259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45963.34616134259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45963.34616134259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45963.34616134259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45963.34616134259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45963.34616134259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45963.34616134259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45963.34616134259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45963.34616134259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45963.34616134259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45963.34616134259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45963.34616134259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45963.34616134259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45963.34616134259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45963.34616134259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45963.34616134259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45963.34616134259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45963.34616134259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45963.34616134259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45963.34616134259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45963.34616134259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45963.34616134259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45963.34616134259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45963.34616134259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45963.34616134259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45963.34616134259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45963.34616134259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45963.34616134259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45963.34616134259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45963.34616134259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45963.34616134259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45963.34616134259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45963.34616134259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45963.34616134259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45963.34616134259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45963.34616134259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45963.34616134259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45963.34616134259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45963.34616134259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45963.34616134259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45963.34616134259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45963.34616134259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45963.34616134259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45963.34616134259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45963.34616134259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45963.34616134259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45963.34616134259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45963.34616134259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45963.34616134259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45963.34616134259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45963.34616134259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45963.34616134259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45963.34616134259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45963.34616134259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45963.34616134259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45963.34616134259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45963.34616134259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45963.34616134259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45963.34616134259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45963.34616134259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45963.34616134259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45963.34616134259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45963.34616134259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45963.34616134259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45963.34616134259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45963.34616134259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45963.34616134259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45963.34616134259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45963.34616134259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45963.34616134259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45963.34616134259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45963.34616134259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45963.34616134259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45963.34616134259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45963.34616134259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45963.34616134259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45963.34616134259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45963.34616134259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45963.34616134259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45963.34616134259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45963.34616134259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45963.34616134259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45963.34616134259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45963.34616134259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45963.34616134259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45963.34616134259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45963.34616134259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45963.34616134259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45963.34616134259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45963.34616134259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45963.34616134259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45963.34616134259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45963.34616134259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45963.34616134259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45963.34616134259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45963.34616134259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45963.34616134259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45963.34616134259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45963.34616134259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45963.34616134259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45963.34616134259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45963.34616134259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45963.34616134259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45963.34616134259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45963.34616134259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45963.34616134259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45963.34616134259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45963.34616134259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45963.34616134259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45963.34616134259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45963.34616134259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45963.34616134259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45963.34616134259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45963.34616134259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45963.34616134259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45963.34616134259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45963.34616134259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45963.34616134259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45963.34616134259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45963.34616134259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45963.34616134259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45963.34616134259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45963.34616134259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45963.34616134259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45963.34616134259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45963.34616134259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45963.34616134259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45963.34616134259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45963.34616134259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45963.34616134259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45963.34616134259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45963.34616134259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45963.34616134259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45963.34616134259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45963.34616134259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45963.34616134259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45963.34616134259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45963.34616134259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45963.34616134259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45963.34616134259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45963.34616134259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45963.34616134259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45963.34616134259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45963.34616134259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45963.34616134259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45963.34616134259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45963.34616134259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45963.34616134259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45963.34616134259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45963.34616134259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45963.34616134259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45963.34616134259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45963.34616134259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45963.34616134259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45963.34616134259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45963.34616134259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45963.34616134259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45963.34616134259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45963.34616134259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45963.34616134259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45963.34616134259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45963.34616134259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45963.34616134259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45963.34616134259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45963.34616134259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45963.34616134259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45963.34616134259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45963.34616134259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45963.34616134259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45963.34616134259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45963.34616134259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45963.34616134259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45963.34616134259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45963.34616134259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45963.34616134259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45963.34616134259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45963.34616134259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45963.34616134259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45963.34616134259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45963.34616134259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45963.34616134259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45963.34616134259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45963.34616134259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45963.34616134259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45963.34616134259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45963.34616134259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45963.34616134259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45963.34616134259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45963.34616134259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45963.34616134259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45963.34616134259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45963.34616134259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45963.34616134259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45963.34616134259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45963.34616134259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45963.34616134259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45963.34616134259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45963.34616134259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45963.34616134259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45963.34616134259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45963.34616134259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45963.34616134259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45963.34616134259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45963.34616134259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45963.34616134259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45963.34616134259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45963.34616134259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45963.34616134259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45963.34616134259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45963.34616134259</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45963.34616134259</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45963.34616134259</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45963.34616134259</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45963.34616134259</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45963.34616134259</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45963.34616134259</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45963.34616134259</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45963.34616134259</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45963.34616134259</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45963.34616134259</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45963.042118055557</v>
      </c>
      <c r="G2" s="76">
        <f ca="1">IFERROR(NOW()-F2,"-")</f>
        <v>0.30404328703298233</v>
      </c>
      <c r="H2" s="106">
        <v>45963.010358796295</v>
      </c>
      <c r="I2" s="102" t="str">
        <f>IFERROR(VLOOKUP(D2,DB!A:F,6,0),"")</f>
        <v>SCECO</v>
      </c>
      <c r="J2" s="101" t="str">
        <f>IFERROR(VLOOKUP(D2,DB!A:G,7,0),"")</f>
        <v>In progress</v>
      </c>
      <c r="K2" s="107" t="s">
        <v>39121</v>
      </c>
      <c r="L2" s="108" t="str">
        <f>IFERROR(VLOOKUP(D2,DB!A:I,9,0),"")</f>
        <v>Latis</v>
      </c>
    </row>
    <row r="3" spans="1:16383" ht="31.5" customHeight="1">
      <c r="A3" s="103"/>
      <c r="B3" s="102" t="str">
        <f>IFERROR(VLOOKUP(D3,DB!A:K,11,0),"")</f>
        <v/>
      </c>
      <c r="C3" s="104"/>
      <c r="D3" s="102"/>
      <c r="E3" s="105"/>
      <c r="F3" s="106"/>
      <c r="G3" s="76">
        <f ca="1">IFERROR(NOW()-F3,"-")</f>
        <v>45963.34616134259</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45963.34616134259</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45963.34616134259</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45963.34616134259</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45963.34616134259</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45963.34616134259</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45963.34616134259</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45963.34616134259</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45963.34616134259</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45963.34616134259</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45963.34616134259</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45963.34616134259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45963.34616134259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45963.34616134259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45963.34616134259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45963.34616134259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45963.34616134259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45963.34616134259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45963.34616134259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45963.34616134259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45963.34616134259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45963.34616134259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45963.34616134259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45963.34616134259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45963.34616134259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45963.34616134259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45963.34616134259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45963.34616134259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45963.34616134259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45963.34616134259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45963.34616134259</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2025-11-02T05:19:16Z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