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677" documentId="120_S{2AC9BD13-BADA-5192-A53E-5A8FF88502F6}" xr6:coauthVersionLast="47" xr6:coauthVersionMax="47" xr10:uidLastSave="{B1C9E14F-1F36-4F7F-98A1-CDC65B86EECA}"/>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<sst xmlns="http://schemas.openxmlformats.org/spreadsheetml/2006/main" count="181531" uniqueCount="39143">
  <si>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</si>
  <si>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</si>
  <si>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</si>
  <si>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</si>
  <si>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</si>
  <si>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</si>
  <si>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</si>
  <si>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</si>
  <si>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</si>
  <si>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</si>
  <si>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</si>
  <si>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</si>
  <si>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</si>
  <si>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</si>
  <si>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</si>
  <si>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</si>
  <si>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</si>
  <si>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</si>
  <si>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</si>
  <si>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</si>
  <si>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</si>
  <si>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</si>
  <si>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</si>
  <si>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</si>
  <si>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</si>
  <si>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</si>
  <si>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</si>
  <si>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</si>
  <si>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</si>
  <si>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</si>
  <si>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</si>
  <si>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</si>
  <si>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</si>
  <si>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</si>
  <si>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</si>
  <si>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</si>
  <si>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</si>
  <si>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</si>
  <si>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</si>
  <si>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</si>
  <si>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</si>
  <si>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</si>
  <si>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</si>
  <si>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</si>
  <si>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</si>
  <si>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</si>
  <si>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</si>
  <si>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</si>
  <si>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</si>
  <si>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</si>
  <si>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</si>
  <si>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</si>
  <si>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</si>
  <si>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</si>
  <si>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</si>
  <si>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</si>
  <si>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</si>
  <si>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</si>
  <si>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</si>
  <si>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</si>
  <si>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</si>
  <si>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</si>
  <si>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</si>
  <si>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</si>
  <si>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</si>
  <si>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</si>
  <si>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</si>
  <si>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</si>
  <si>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</si>
  <si>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</si>
  <si>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</si>
  <si>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</si>
  <si>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</si>
  <si>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</si>
  <si>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</si>
  <si>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</si>
  <si>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</si>
  <si>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</si>
  <si>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</si>
  <si>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</si>
  <si>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</si>
  <si>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</si>
  <si>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</si>
  <si>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</si>
  <si>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</si>
  <si>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</si>
  <si>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</si>
  <si>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</si>
  <si>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</si>
  <si>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</si>
  <si>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</si>
  <si>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</si>
  <si>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</si>
  <si>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</si>
  <si>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</si>
  <si>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</si>
  <si>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</si>
  <si>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</si>
  <si>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</si>
  <si>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</si>
  <si>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</si>
  <si>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</si>
  <si>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</si>
  <si>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</si>
  <si>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</si>
  <si>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</si>
  <si>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</si>
  <si>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</si>
  <si>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</si>
  <si>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</si>
  <si>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</si>
  <si>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</si>
  <si>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</si>
  <si>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</si>
  <si>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</si>
  <si>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</si>
  <si>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</si>
  <si>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</si>
  <si>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</si>
  <si>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</si>
  <si>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</si>
  <si>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</si>
  <si>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</si>
  <si>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</si>
  <si>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</si>
  <si>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</si>
  <si>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</si>
  <si>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</si>
  <si>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</si>
  <si>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</si>
  <si>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</si>
  <si>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</si>
  <si>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</si>
  <si>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</si>
  <si>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</si>
  <si>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</si>
  <si>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</si>
  <si>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</si>
  <si>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</si>
  <si>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</si>
  <si>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</si>
  <si>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</si>
  <si>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</si>
  <si>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</si>
  <si>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</si>
  <si>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</si>
  <si>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</si>
  <si>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</si>
  <si>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</si>
  <si>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</si>
  <si>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</si>
  <si>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</si>
  <si>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</si>
  <si>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</si>
  <si>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</si>
  <si>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</si>
  <si>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</si>
  <si>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</si>
  <si>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</si>
  <si>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</si>
  <si>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</si>
  <si>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</si>
  <si>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</si>
  <si>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</si>
  <si>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</si>
  <si>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</si>
  <si>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</si>
  <si>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</si>
  <si>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</si>
  <si>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</si>
  <si>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</si>
  <si>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</si>
  <si>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</si>
  <si>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</si>
  <si>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</si>
  <si>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</si>
  <si>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</si>
  <si>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</si>
  <si>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</si>
  <si>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</si>
  <si>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</si>
  <si>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</si>
  <si>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</si>
  <si>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</si>
  <si>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</si>
  <si>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</si>
  <si>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</si>
  <si>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</si>
  <si>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</si>
  <si>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</si>
  <si>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</si>
  <si>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</si>
  <si>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</si>
  <si>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</si>
  <si>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</si>
  <si>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</si>
  <si>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</si>
  <si>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</si>
  <si>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</si>
  <si>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</si>
  <si>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</si>
  <si>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</si>
  <si>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</si>
  <si>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</si>
  <si>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</si>
  <si>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</si>
  <si>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</si>
  <si>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</si>
  <si>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</si>
  <si>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</si>
  <si>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</si>
  <si>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</si>
  <si>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</si>
  <si>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</si>
  <si>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</si>
  <si>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</si>
  <si>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</si>
  <si>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</si>
  <si>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</si>
  <si>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</si>
  <si>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</si>
  <si>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</si>
  <si>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</si>
  <si>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</si>
  <si>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</si>
  <si>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</si>
  <si>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</si>
  <si>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</si>
  <si>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</si>
  <si>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</si>
  <si>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</si>
  <si>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</si>
  <si>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</si>
  <si>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</si>
  <si>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</si>
  <si>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</si>
  <si>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</si>
  <si>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</si>
  <si>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</si>
  <si>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</si>
  <si>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</si>
  <si>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</si>
  <si>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</si>
  <si>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</si>
  <si>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</si>
  <si>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</si>
  <si>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</si>
  <si>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</si>
  <si>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</si>
  <si>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</si>
  <si>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</si>
  <si>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</si>
  <si>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</si>
  <si>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</si>
  <si>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</si>
  <si>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</si>
  <si>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</si>
  <si>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</si>
  <si>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</si>
  <si>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</si>
  <si>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</si>
  <si>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</si>
  <si>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</si>
  <si>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</si>
  <si>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</si>
  <si>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</si>
  <si>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</si>
  <si>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</si>
  <si>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</si>
  <si>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</si>
  <si>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</si>
  <si>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</si>
  <si>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</si>
  <si>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</si>
  <si>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</si>
  <si>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</si>
  <si>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</si>
  <si>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</si>
  <si>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</si>
  <si>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</si>
  <si>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</si>
  <si>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</si>
  <si>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</si>
  <si>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</si>
  <si>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</si>
  <si>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</si>
  <si>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</si>
  <si>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</si>
  <si>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</si>
  <si>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</si>
  <si>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</si>
  <si>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</si>
  <si>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</si>
  <si>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</si>
  <si>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</si>
  <si>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</si>
  <si>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</si>
  <si>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</si>
  <si>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</si>
  <si>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</si>
  <si>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</si>
  <si>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</si>
  <si>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</si>
  <si>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</si>
  <si>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</si>
  <si>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</si>
  <si>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</si>
  <si>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</si>
  <si>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</si>
  <si>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</si>
  <si>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</si>
  <si>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</si>
  <si>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</si>
  <si>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</si>
  <si>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</si>
  <si>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</si>
  <si>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</si>
  <si>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</si>
  <si>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</si>
  <si>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</si>
  <si>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</si>
  <si>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</si>
  <si>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</si>
  <si>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</si>
  <si>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</si>
  <si>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</si>
  <si>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</si>
  <si>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</si>
  <si>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</si>
  <si>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</si>
  <si>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</si>
  <si>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</si>
  <si>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</si>
  <si>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</si>
  <si>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</si>
  <si>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</si>
  <si>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</si>
  <si>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</si>
  <si>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</si>
  <si>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</si>
  <si>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</si>
  <si>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</si>
  <si>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</si>
  <si>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</si>
  <si>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</si>
  <si>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</si>
  <si>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</si>
  <si>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</si>
  <si>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</si>
  <si>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</si>
  <si>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</si>
  <si>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</si>
  <si>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</si>
  <si>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</si>
  <si>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</si>
  <si>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</si>
  <si>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</si>
  <si>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</si>
  <si>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</si>
  <si>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</si>
  <si>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</si>
  <si>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</si>
  <si>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</si>
  <si>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</si>
  <si>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</si>
  <si>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</si>
  <si>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</si>
  <si>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</si>
  <si>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</si>
  <si>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</si>
  <si>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</si>
  <si>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</si>
  <si>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</si>
  <si>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</si>
  <si>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</si>
  <si>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</si>
  <si>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</si>
  <si>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</si>
  <si>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</si>
  <si>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</si>
  <si>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</si>
  <si>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</si>
  <si>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</si>
  <si>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</si>
  <si>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</si>
  <si>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</si>
  <si>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</si>
  <si>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</si>
  <si>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</si>
  <si>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</si>
  <si>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</si>
  <si>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</si>
  <si>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</si>
  <si>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</si>
  <si>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</si>
  <si>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</si>
  <si>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</si>
  <si>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</si>
  <si>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</si>
  <si>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</si>
  <si>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</si>
  <si>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</si>
  <si>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</si>
  <si>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</si>
  <si>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</si>
  <si>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</si>
  <si>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</si>
  <si>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</si>
  <si>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</si>
  <si>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</si>
  <si>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</si>
  <si>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</si>
  <si>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</si>
  <si>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</si>
  <si>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</si>
  <si>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</si>
  <si>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</si>
  <si>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</si>
  <si>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</si>
  <si>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</si>
  <si>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</si>
  <si>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</si>
  <si>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</si>
  <si>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</si>
  <si>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</si>
  <si>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</si>
  <si>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</si>
  <si>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</si>
  <si>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</si>
  <si>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</si>
  <si>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</si>
  <si>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</si>
  <si>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</si>
  <si>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</si>
  <si>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</si>
  <si>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</si>
  <si>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</si>
  <si>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</si>
  <si>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</si>
  <si>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</si>
  <si>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</si>
  <si>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</si>
  <si>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</si>
  <si>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</si>
  <si>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</si>
  <si>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</si>
  <si>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</si>
  <si>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</si>
  <si>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</si>
  <si>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</si>
  <si>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</si>
  <si>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</si>
  <si>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</si>
  <si>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</si>
  <si>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</si>
  <si>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</si>
  <si>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</si>
  <si>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</si>
  <si>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</si>
  <si>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</si>
  <si>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</si>
  <si>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</si>
  <si>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</si>
  <si>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</si>
  <si>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</si>
  <si>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</si>
  <si>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</si>
  <si>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</si>
  <si>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</si>
  <si>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</si>
  <si>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</si>
  <si>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</si>
  <si>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</si>
  <si>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</si>
  <si>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</si>
  <si>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</si>
  <si>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</si>
  <si>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</si>
  <si>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</si>
  <si>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</si>
  <si>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</si>
  <si>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</si>
  <si>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</si>
  <si>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</si>
  <si>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</si>
  <si>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</si>
  <si>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</si>
  <si>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</si>
  <si>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</si>
  <si>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</si>
  <si>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</si>
  <si>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</si>
  <si>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</si>
  <si>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</si>
  <si>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</si>
  <si>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</si>
  <si>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</si>
  <si>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</si>
  <si>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</si>
  <si>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</si>
  <si>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</si>
  <si>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</si>
  <si>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</si>
  <si>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</si>
  <si>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</si>
  <si>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</si>
  <si>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</si>
  <si>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</si>
  <si>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</si>
  <si>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</si>
  <si>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</si>
  <si>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</si>
  <si>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</si>
  <si>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</si>
  <si>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</si>
  <si>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</si>
  <si>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</si>
  <si>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</si>
  <si>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</si>
  <si>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</si>
  <si>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</si>
  <si>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</si>
  <si>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</si>
  <si>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</si>
  <si>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</si>
  <si>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</si>
  <si>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</si>
  <si>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</si>
  <si>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</si>
  <si>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</si>
  <si>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</si>
  <si>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</si>
  <si>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</si>
  <si>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</si>
  <si>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</si>
  <si>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</si>
  <si>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</si>
  <si>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</si>
  <si>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</si>
  <si>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</si>
  <si>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</si>
  <si>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</si>
  <si>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</si>
  <si>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</si>
  <si>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</si>
  <si>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</si>
  <si>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</si>
  <si>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</si>
  <si>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</si>
  <si>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</si>
  <si>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</si>
  <si>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</si>
  <si>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</si>
  <si>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</si>
  <si>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</si>
  <si>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</si>
  <si>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</si>
  <si>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</si>
  <si>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</si>
  <si>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</si>
  <si>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</si>
  <si>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</si>
  <si>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</si>
  <si>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</si>
  <si>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</si>
  <si>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</si>
  <si>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</si>
  <si>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</si>
  <si>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</si>
  <si>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</si>
  <si>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</si>
  <si>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</si>
  <si>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</si>
  <si>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</si>
  <si>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</si>
  <si>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</si>
  <si>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</si>
  <si>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</si>
  <si>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</si>
  <si>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</si>
  <si>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</si>
  <si>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</si>
  <si>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</si>
  <si>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</si>
  <si>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</si>
  <si>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</si>
  <si>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</si>
  <si>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</si>
  <si>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</si>
  <si>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</si>
  <si>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</si>
  <si>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</si>
  <si>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</si>
  <si>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</si>
  <si>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</si>
  <si>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</si>
  <si>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</si>
  <si>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</si>
  <si>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</si>
  <si>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</si>
  <si>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</si>
  <si>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</si>
  <si>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</si>
  <si>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</si>
  <si>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</si>
  <si>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</si>
  <si>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</si>
  <si>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</si>
  <si>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</si>
  <si>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</si>
  <si>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</si>
  <si>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</si>
  <si>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</si>
  <si>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</si>
  <si>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</si>
  <si>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</si>
  <si>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</si>
  <si>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</si>
  <si>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</si>
  <si>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</si>
  <si>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</si>
  <si>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</si>
  <si>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</si>
  <si>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</si>
  <si>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</si>
  <si>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</si>
  <si>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</si>
  <si>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</si>
  <si>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</si>
  <si>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</si>
  <si>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</si>
  <si>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</si>
  <si>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</si>
  <si>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</si>
  <si>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</si>
  <si>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</si>
  <si>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</si>
  <si>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</si>
  <si>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</si>
  <si>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</si>
  <si>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</si>
  <si>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</si>
  <si>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</si>
  <si>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</si>
  <si>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</si>
  <si>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</si>
  <si>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</si>
  <si>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</si>
  <si>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</si>
  <si>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</si>
  <si>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</si>
  <si>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</si>
  <si>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</si>
  <si>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</si>
  <si>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</si>
  <si>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</si>
  <si>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</si>
  <si>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</si>
  <si>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</si>
  <si>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</si>
  <si>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</si>
  <si>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</si>
  <si>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</si>
  <si>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</si>
  <si>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</si>
  <si>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</si>
  <si>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</si>
  <si>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</si>
  <si>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</si>
  <si>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</si>
  <si>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</si>
  <si>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</si>
  <si>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</si>
  <si>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</si>
  <si>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</si>
  <si>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</si>
  <si>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</si>
  <si>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</si>
  <si>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</si>
  <si>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</si>
  <si>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</si>
  <si>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</si>
  <si>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</si>
  <si>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</si>
  <si>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</si>
  <si>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</si>
  <si>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</si>
  <si>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</si>
  <si>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</si>
  <si>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</si>
  <si>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</si>
  <si>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</si>
  <si>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</si>
  <si>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</si>
  <si>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</si>
  <si>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</si>
  <si>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</si>
  <si>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</si>
  <si>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</si>
  <si>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</si>
  <si>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</si>
  <si>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</si>
  <si>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</si>
  <si>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</si>
  <si>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</si>
  <si>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</si>
  <si>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</si>
  <si>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</si>
  <si>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</si>
  <si>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</si>
  <si>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</si>
  <si>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</si>
  <si>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</si>
  <si>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</si>
  <si>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</si>
  <si>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</si>
  <si>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</si>
  <si>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</si>
  <si>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</si>
  <si>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</si>
  <si>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</si>
  <si>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</si>
  <si>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</si>
  <si>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</si>
  <si>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</si>
  <si>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</si>
  <si>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</si>
  <si>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</si>
  <si>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</si>
  <si>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</si>
  <si>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</si>
  <si>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</si>
  <si>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</si>
  <si>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</si>
  <si>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</si>
  <si>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</si>
  <si>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</si>
  <si>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</si>
  <si>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</si>
  <si>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</si>
  <si>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</si>
  <si>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</si>
  <si>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</si>
  <si>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</si>
  <si>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</si>
  <si>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</si>
  <si>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</si>
  <si>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</si>
  <si>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</si>
  <si>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</si>
  <si>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</si>
  <si>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</si>
  <si>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</si>
  <si>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</si>
  <si>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</si>
  <si>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</si>
  <si>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</si>
  <si>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</si>
  <si>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</si>
  <si>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</si>
  <si>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</si>
  <si>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</si>
  <si>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</si>
  <si>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</si>
  <si>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</si>
  <si>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</si>
  <si>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</si>
  <si>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</si>
  <si>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</si>
  <si>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</si>
  <si>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</si>
  <si>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</si>
  <si>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</si>
  <si>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</si>
  <si>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</si>
  <si>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</si>
  <si>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</si>
  <si>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</si>
  <si>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</si>
  <si>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</si>
  <si>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</si>
  <si>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</si>
  <si>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</si>
  <si>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</si>
  <si>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</si>
  <si>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</si>
  <si>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</si>
  <si>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</si>
  <si>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</si>
  <si>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</si>
  <si>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</si>
  <si>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</si>
  <si>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</si>
  <si>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</si>
  <si>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</si>
  <si>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</si>
  <si>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</si>
  <si>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</si>
  <si>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</si>
  <si>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</si>
  <si>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</si>
  <si>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</si>
  <si>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</si>
  <si>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</si>
  <si>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</si>
  <si>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</si>
  <si>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</si>
  <si>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</si>
  <si>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</si>
  <si>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</si>
  <si>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</si>
  <si>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</si>
  <si>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</si>
  <si>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</si>
  <si>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</si>
  <si>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</si>
  <si>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</si>
  <si>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</si>
  <si>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</si>
  <si>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</si>
  <si>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</si>
  <si>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</si>
  <si>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</si>
  <si>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</si>
  <si>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</si>
  <si>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</si>
  <si>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</si>
  <si>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</si>
  <si>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</si>
  <si>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</si>
  <si>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</si>
  <si>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</si>
  <si>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</si>
  <si>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</si>
  <si>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</si>
  <si>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</si>
  <si>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</si>
  <si>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</si>
  <si>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</si>
  <si>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</si>
  <si>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</si>
  <si>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</si>
  <si>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</si>
  <si>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</si>
  <si>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</si>
  <si>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</si>
  <si>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</si>
  <si>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</si>
  <si>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</si>
  <si>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</si>
  <si>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</si>
  <si>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</si>
  <si>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</si>
  <si>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</si>
  <si>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</si>
  <si>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</si>
  <si>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</si>
  <si>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</si>
  <si>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</si>
  <si>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</si>
  <si>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</si>
  <si>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</si>
  <si>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</si>
  <si>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</si>
  <si>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</si>
  <si>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</si>
  <si>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</si>
  <si>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</si>
  <si>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</si>
  <si>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</si>
  <si>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</si>
  <si>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</si>
  <si>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</si>
  <si>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</si>
  <si>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</si>
  <si>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</si>
  <si>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</si>
  <si>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</si>
  <si>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</si>
  <si>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</si>
  <si>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</si>
  <si>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</si>
  <si>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</si>
  <si>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</si>
  <si>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</si>
  <si>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</si>
  <si>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</si>
  <si>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</si>
  <si>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</si>
  <si>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</si>
  <si>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</si>
  <si>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</si>
  <si>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</si>
  <si>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</si>
  <si>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</si>
  <si>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</si>
  <si>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</si>
  <si>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</si>
  <si>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</si>
  <si>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</si>
  <si>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</si>
  <si>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</si>
  <si>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</si>
  <si>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</si>
  <si>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</si>
  <si>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</si>
  <si>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</si>
  <si>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</si>
  <si>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</si>
  <si>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</si>
  <si>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</si>
  <si>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</si>
  <si>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</si>
  <si>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</si>
  <si>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</si>
  <si>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</si>
  <si>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</si>
  <si>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</si>
  <si>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</si>
  <si>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</si>
  <si>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</si>
  <si>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</si>
  <si>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</si>
  <si>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</si>
  <si>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</si>
  <si>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</si>
  <si>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</si>
  <si>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</si>
  <si>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</si>
  <si>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</si>
  <si>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</si>
  <si>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</si>
  <si>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</si>
  <si>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</si>
  <si>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</si>
  <si>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</si>
  <si>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</si>
  <si>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</si>
  <si>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</si>
  <si>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</si>
  <si>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</si>
  <si>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</si>
  <si>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</si>
  <si>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</si>
  <si>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</si>
  <si>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</si>
  <si>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</si>
  <si>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</si>
  <si>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</si>
  <si>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</si>
  <si>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</si>
  <si>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</si>
  <si>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</si>
  <si>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</si>
  <si>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</si>
  <si>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</si>
  <si>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</si>
  <si>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</si>
  <si>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</si>
  <si>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</si>
  <si>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</si>
  <si>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</si>
  <si>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</si>
  <si>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</si>
  <si>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</si>
  <si>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</si>
  <si>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</si>
  <si>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</si>
  <si>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</si>
  <si>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</si>
  <si>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</si>
  <si>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</si>
  <si>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</si>
  <si>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</si>
  <si>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</si>
  <si>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</si>
  <si>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</si>
  <si>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</si>
  <si>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</si>
  <si>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</si>
  <si>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</si>
  <si>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</si>
  <si>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</si>
  <si>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</si>
  <si>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</si>
  <si>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</si>
  <si>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</si>
  <si>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</si>
  <si>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</si>
  <si>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</si>
  <si>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</si>
  <si>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</si>
  <si>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</si>
  <si>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</si>
  <si>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</si>
  <si>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</si>
  <si>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</si>
  <si>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</si>
  <si>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</si>
  <si>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</si>
  <si>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</si>
  <si>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</si>
  <si>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</si>
  <si>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</si>
  <si>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</si>
  <si>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</si>
  <si>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</si>
  <si>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</si>
  <si>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</si>
  <si>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</si>
  <si>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</si>
  <si>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</si>
  <si>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</si>
  <si>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</si>
  <si>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</si>
  <si>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</si>
  <si>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</si>
  <si>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</si>
  <si>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</si>
  <si>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</si>
  <si>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</si>
  <si>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</si>
  <si>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</si>
  <si>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</si>
  <si>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</si>
  <si>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</si>
  <si>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</si>
  <si>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</si>
  <si>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</si>
  <si>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</si>
  <si>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</si>
  <si>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</si>
  <si>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</si>
  <si>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</si>
  <si>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</si>
  <si>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</si>
  <si>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</si>
  <si>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</si>
  <si>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</si>
  <si>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</si>
  <si>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</si>
  <si>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</si>
  <si>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</si>
  <si>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</si>
  <si>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</si>
  <si>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</si>
  <si>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</si>
  <si>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</si>
  <si>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</si>
  <si>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</si>
  <si>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</si>
  <si>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</si>
  <si>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</si>
  <si>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</si>
  <si>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</si>
  <si>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</si>
  <si>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</si>
  <si>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</si>
  <si>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</si>
  <si>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</si>
  <si>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</si>
  <si>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</si>
  <si>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</si>
  <si>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</si>
  <si>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</si>
  <si>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</si>
  <si>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</si>
  <si>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</si>
  <si>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</si>
  <si>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</si>
  <si>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</si>
  <si>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</si>
  <si>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</si>
  <si>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</si>
  <si>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</si>
  <si>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</si>
  <si>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</si>
  <si>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</si>
  <si>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</si>
  <si>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</si>
  <si>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</si>
  <si>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</si>
  <si>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</si>
  <si>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</si>
  <si>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</si>
  <si>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</si>
  <si>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</si>
  <si>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</si>
  <si>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</si>
  <si>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</si>
  <si>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</si>
  <si>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</si>
  <si>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</si>
  <si>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</si>
  <si>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</si>
  <si>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</si>
  <si>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</si>
  <si>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</si>
  <si>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</si>
  <si>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</si>
  <si>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</si>
  <si>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</si>
  <si>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</si>
  <si>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</si>
  <si>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</si>
  <si>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</si>
  <si>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</si>
  <si>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</si>
  <si>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</si>
  <si>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</si>
  <si>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</si>
  <si>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</si>
  <si>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</si>
  <si>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</si>
  <si>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</si>
  <si>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</si>
  <si>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</si>
  <si>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</si>
  <si>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</si>
  <si>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</si>
  <si>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</si>
  <si>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</si>
  <si>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</si>
  <si>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</si>
  <si>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</si>
  <si>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</si>
  <si>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</si>
  <si>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</si>
  <si>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</si>
  <si>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</si>
  <si>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</si>
  <si>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</si>
  <si>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</si>
  <si>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</si>
  <si>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</si>
  <si>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</si>
  <si>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</si>
  <si>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</si>
  <si>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</si>
  <si>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</si>
  <si>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</si>
  <si>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</si>
  <si>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</si>
  <si>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</si>
  <si>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</si>
  <si>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</si>
  <si>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</si>
  <si>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</si>
  <si>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</si>
  <si>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</si>
  <si>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</si>
  <si>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</si>
  <si>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</si>
  <si>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</si>
  <si>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</si>
  <si>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</si>
  <si>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</si>
  <si>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</si>
  <si>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</si>
  <si>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</si>
  <si>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</si>
  <si>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</si>
  <si>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</si>
  <si>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</si>
  <si>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</si>
  <si>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</si>
  <si>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</si>
  <si>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</si>
  <si>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</si>
  <si>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</si>
  <si>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</si>
  <si>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</si>
  <si>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</si>
  <si>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</si>
  <si>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</si>
  <si>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</si>
  <si>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</si>
  <si>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</si>
  <si>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</si>
  <si>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</si>
  <si>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</si>
  <si>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</si>
  <si>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</si>
  <si>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</si>
  <si>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</si>
  <si>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</si>
  <si>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</si>
  <si>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</si>
  <si>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</si>
  <si>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</si>
  <si>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</si>
  <si>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</si>
  <si>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</si>
  <si>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</si>
  <si>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</si>
  <si>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</si>
  <si>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</si>
  <si>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</si>
  <si>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</si>
  <si>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</si>
  <si>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</si>
  <si>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</si>
  <si>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</si>
  <si>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</si>
  <si>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</si>
  <si>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</si>
  <si>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</si>
  <si>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</si>
  <si>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</si>
  <si>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</si>
  <si>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</si>
  <si>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</si>
  <si>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</si>
  <si>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</si>
  <si>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</si>
  <si>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</si>
  <si>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</si>
  <si>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</si>
  <si>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</si>
  <si>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</si>
  <si>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</si>
  <si>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</si>
  <si>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</si>
  <si>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</si>
  <si>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</si>
  <si>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</si>
  <si>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</si>
  <si>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</si>
  <si>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</si>
  <si>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</si>
  <si>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</si>
  <si>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</si>
  <si>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</si>
  <si>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</si>
  <si>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</si>
  <si>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</si>
  <si>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</si>
  <si>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</si>
  <si>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</si>
  <si>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</si>
  <si>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</si>
  <si>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</si>
  <si>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</si>
  <si>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</si>
  <si>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</si>
  <si>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</si>
  <si>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</si>
  <si>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</si>
  <si>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</si>
  <si>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</si>
  <si>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</si>
  <si>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</si>
  <si>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</si>
  <si>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</si>
  <si>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</si>
  <si>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</si>
  <si>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</si>
  <si>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</si>
  <si>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</si>
  <si>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</si>
  <si>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</si>
  <si>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</si>
  <si>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</si>
  <si>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</si>
  <si>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</si>
  <si>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</si>
  <si>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</si>
  <si>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</si>
  <si>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</si>
  <si>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</si>
  <si>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</si>
  <si>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</si>
  <si>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</si>
  <si>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</si>
  <si>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</si>
  <si>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</si>
  <si>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</si>
  <si>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</si>
  <si>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</si>
  <si>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</si>
  <si>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</si>
  <si>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</si>
  <si>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</si>
  <si>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</si>
  <si>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</si>
  <si>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</si>
  <si>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</si>
  <si>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</si>
  <si>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</si>
  <si>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</si>
  <si>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</si>
  <si>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</si>
  <si>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</si>
  <si>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</si>
  <si>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</si>
  <si>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</si>
  <si>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</si>
  <si>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</si>
  <si>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</si>
  <si>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</si>
  <si>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</si>
  <si>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</si>
  <si>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</si>
  <si>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</si>
  <si>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</si>
  <si>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</si>
  <si>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</si>
  <si>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</si>
  <si>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</si>
  <si>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</si>
  <si>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</si>
  <si>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</si>
  <si>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</si>
  <si>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</si>
  <si>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</si>
  <si>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</si>
  <si>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</si>
  <si>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</si>
  <si>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</si>
  <si>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</si>
  <si>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</si>
  <si>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</si>
  <si>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</si>
  <si>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</si>
  <si>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</si>
  <si>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</si>
  <si>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</si>
  <si>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</si>
  <si>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</si>
  <si>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</si>
  <si>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</si>
  <si>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</si>
  <si>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</si>
  <si>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</si>
  <si>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</si>
  <si>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</si>
  <si>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</si>
  <si>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</si>
  <si>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</si>
  <si>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</si>
  <si>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</si>
  <si>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</si>
  <si>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</si>
  <si>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</si>
  <si>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</si>
  <si>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</si>
  <si>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</si>
  <si>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</si>
  <si>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</si>
  <si>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</si>
  <si>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</si>
  <si>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</si>
  <si>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</si>
  <si>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</si>
  <si>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</si>
  <si>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</si>
  <si>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</si>
  <si>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</si>
  <si>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</si>
  <si>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</si>
  <si>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</si>
  <si>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</si>
  <si>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</si>
  <si>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</si>
  <si>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</si>
  <si>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</si>
  <si>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</si>
  <si>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</si>
  <si>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</si>
  <si>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</si>
  <si>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</si>
  <si>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</si>
  <si>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</si>
  <si>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</si>
  <si>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</si>
  <si>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</si>
  <si>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</si>
  <si>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</si>
  <si>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</si>
  <si>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</si>
  <si>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</si>
  <si>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</si>
  <si>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</si>
  <si>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</si>
  <si>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</si>
  <si>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</si>
  <si>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</si>
  <si>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</si>
  <si>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</si>
  <si>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</si>
  <si>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</si>
  <si>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</si>
  <si>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</si>
  <si>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</si>
  <si>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</si>
  <si>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</si>
  <si>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</si>
  <si>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</si>
  <si>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</si>
  <si>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</si>
  <si>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</si>
  <si>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</si>
  <si>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</si>
  <si>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</si>
  <si>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</si>
  <si>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</si>
  <si>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</si>
  <si>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</si>
  <si>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</si>
  <si>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</si>
  <si>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</si>
  <si>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</si>
  <si>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</si>
  <si>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</si>
  <si>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</si>
  <si>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</si>
  <si>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</si>
  <si>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</si>
  <si>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</si>
  <si>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</si>
  <si>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</si>
  <si>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</si>
  <si>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</si>
  <si>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</si>
  <si>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</si>
  <si>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</si>
  <si>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</si>
  <si>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</si>
  <si>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</si>
  <si>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</si>
  <si>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</si>
  <si>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</si>
  <si>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</si>
  <si>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</si>
  <si>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</si>
  <si>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</si>
  <si>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</si>
  <si>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</si>
  <si>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</si>
  <si>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</si>
  <si>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</si>
  <si>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</si>
  <si>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</si>
  <si>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</si>
  <si>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</si>
  <si>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</si>
  <si>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</si>
  <si>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</si>
  <si>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</si>
  <si>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</si>
  <si>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</si>
  <si>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</si>
  <si>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</si>
  <si>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</si>
  <si>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</si>
  <si>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</si>
  <si>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</si>
  <si>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</si>
  <si>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</si>
  <si>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</si>
  <si>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</si>
  <si>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</si>
  <si>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</si>
  <si>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</si>
  <si>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</si>
  <si>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</si>
  <si>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</si>
  <si>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</si>
  <si>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</si>
  <si>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</si>
  <si>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</si>
  <si>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</si>
  <si>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</si>
  <si>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</si>
  <si>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</si>
  <si>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</si>
  <si>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</si>
  <si>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</si>
  <si>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</si>
  <si>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</si>
  <si>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</si>
  <si>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</si>
  <si>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</si>
  <si>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</si>
  <si>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</si>
  <si>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</si>
  <si>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</si>
  <si>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</si>
  <si>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</si>
  <si>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</si>
  <si>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</si>
  <si>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</si>
  <si>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</si>
  <si>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</si>
  <si>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</si>
  <si>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</si>
  <si>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</si>
  <si>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</si>
  <si>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</si>
  <si>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</si>
  <si>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</si>
  <si>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</si>
  <si>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</si>
  <si>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</si>
  <si>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</si>
  <si>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</si>
  <si>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</si>
  <si>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</si>
  <si>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</si>
  <si>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</si>
  <si>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</si>
  <si>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</si>
  <si>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</si>
  <si>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</si>
  <si>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</si>
  <si>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</si>
  <si>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</si>
  <si>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</si>
  <si>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</si>
  <si>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</si>
  <si>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</si>
  <si>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</si>
  <si>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</si>
  <si>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</si>
  <si>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</si>
  <si>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</si>
  <si>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</si>
  <si>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</si>
  <si>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</si>
  <si>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</si>
  <si>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</si>
  <si>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</si>
  <si>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</si>
  <si>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</si>
  <si>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</si>
  <si>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</si>
  <si>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</si>
  <si>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</si>
  <si>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</si>
  <si>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</si>
  <si>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</si>
  <si>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</si>
  <si>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</si>
  <si>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</si>
  <si>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</si>
  <si>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</si>
  <si>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</si>
  <si>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</si>
  <si>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</si>
  <si>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</si>
  <si>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</si>
  <si>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</si>
  <si>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</si>
  <si>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</si>
  <si>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</si>
  <si>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</si>
  <si>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</si>
  <si>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</si>
  <si>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</si>
  <si>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</si>
  <si>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</si>
  <si>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</si>
  <si>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</si>
  <si>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</si>
  <si>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</si>
  <si>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</si>
  <si>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</si>
  <si>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</si>
  <si>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</si>
  <si>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</si>
  <si>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</si>
  <si>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</si>
  <si>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</si>
  <si>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</si>
  <si>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</si>
  <si>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</si>
  <si>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</si>
  <si>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</si>
  <si>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</si>
  <si>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</si>
  <si>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</si>
  <si>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</si>
  <si>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</si>
  <si>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</si>
  <si>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</si>
  <si>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</si>
  <si>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</si>
  <si>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</si>
  <si>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</si>
  <si>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</si>
  <si>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</si>
  <si>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</si>
  <si>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</si>
  <si>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</si>
  <si>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</si>
  <si>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</si>
  <si>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</si>
  <si>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</si>
  <si>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</si>
  <si>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</si>
  <si>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</si>
  <si>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</si>
  <si>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</si>
  <si>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</si>
  <si>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</si>
  <si>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</si>
  <si>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</si>
  <si>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</si>
  <si>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</si>
  <si>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</si>
  <si>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</si>
  <si>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</si>
  <si>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</si>
  <si>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</si>
  <si>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</si>
  <si>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</si>
  <si>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</si>
  <si>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</si>
  <si>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</si>
  <si>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</si>
  <si>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</si>
  <si>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</si>
  <si>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</si>
  <si>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</si>
  <si>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</si>
  <si>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</si>
  <si>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</si>
  <si>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</si>
  <si>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</si>
  <si>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</si>
  <si>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</si>
  <si>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</si>
  <si>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</si>
  <si>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</si>
  <si>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</si>
  <si>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</si>
  <si>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</si>
  <si>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</si>
  <si>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</si>
  <si>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</si>
  <si>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</si>
  <si>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</si>
  <si>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</si>
  <si>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</si>
  <si>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</si>
  <si>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</si>
  <si>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</si>
  <si>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</si>
  <si>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</si>
  <si>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</si>
  <si>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</si>
  <si>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</si>
  <si>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</si>
  <si>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</si>
  <si>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</si>
  <si>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</si>
  <si>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</si>
  <si>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</si>
  <si>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</si>
  <si>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</si>
  <si>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</si>
  <si>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</si>
  <si>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</si>
  <si>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</si>
  <si>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</si>
  <si>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</si>
  <si>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</si>
  <si>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</si>
  <si>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</si>
  <si>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</si>
  <si>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</si>
  <si>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</si>
  <si>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</si>
  <si>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</si>
  <si>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</si>
  <si>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</si>
  <si>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</si>
  <si>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</si>
  <si>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</si>
  <si>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</si>
  <si>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</si>
  <si>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</si>
  <si>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</si>
  <si>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</si>
  <si>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</si>
  <si>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</si>
  <si>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</si>
  <si>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</si>
  <si>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</si>
  <si>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</si>
  <si>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</si>
  <si>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</si>
  <si>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</si>
  <si>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</si>
  <si>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</si>
  <si>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</si>
  <si>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</si>
  <si>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</si>
  <si>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</si>
  <si>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</si>
  <si>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</si>
  <si>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</si>
  <si>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</si>
  <si>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</si>
  <si>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</si>
  <si>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</si>
  <si>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</si>
  <si>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</si>
  <si>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</si>
  <si>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</si>
  <si>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</si>
  <si>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</si>
  <si>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</si>
  <si>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</si>
  <si>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</si>
  <si>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</si>
  <si>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</si>
  <si>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</si>
  <si>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</si>
  <si>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</si>
  <si>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</si>
  <si>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</si>
  <si>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</si>
  <si>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</si>
  <si>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</si>
  <si>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</si>
  <si>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</si>
  <si>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</si>
  <si>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</si>
  <si>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</si>
  <si>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</si>
  <si>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</si>
  <si>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</si>
  <si>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</si>
  <si>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</si>
  <si>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</si>
  <si>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</si>
  <si>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</si>
  <si>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</si>
  <si>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</si>
  <si>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</si>
  <si>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</si>
  <si>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</si>
  <si>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</si>
  <si>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</si>
  <si>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</si>
  <si>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</si>
  <si>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</si>
  <si>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</si>
  <si>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</si>
  <si>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</si>
  <si>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</si>
  <si>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</si>
  <si>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</si>
  <si>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</si>
  <si>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</si>
  <si>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</si>
  <si>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</si>
  <si>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</si>
  <si>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</si>
  <si>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</si>
  <si>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</si>
  <si>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</si>
  <si>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</si>
  <si>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</si>
  <si>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</si>
  <si>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</si>
  <si>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</si>
  <si>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</si>
  <si>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</si>
  <si>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</si>
  <si>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</si>
  <si>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</si>
  <si>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</si>
  <si>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</si>
  <si>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</si>
  <si>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</si>
  <si>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</si>
  <si>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</si>
  <si>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</si>
  <si>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</si>
  <si>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</si>
  <si>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</si>
  <si>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</si>
  <si>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</si>
  <si>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</si>
  <si>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</si>
  <si>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</si>
  <si>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</si>
  <si>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</si>
  <si>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</si>
  <si>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</si>
  <si>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</si>
  <si>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</si>
  <si>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</si>
  <si>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</si>
  <si>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</si>
  <si>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</si>
  <si>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</si>
  <si>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</si>
  <si>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</si>
  <si>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</si>
  <si>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</si>
  <si>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</si>
  <si>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</si>
  <si>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</si>
  <si>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</si>
  <si>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</si>
  <si>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</si>
  <si>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</si>
  <si>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</si>
  <si>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</si>
  <si>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</si>
  <si>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</si>
  <si>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</si>
  <si>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</si>
  <si>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</si>
  <si>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</si>
  <si>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</si>
  <si>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</si>
  <si>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</si>
  <si>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</si>
  <si>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</si>
  <si>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</si>
  <si>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</si>
  <si>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</si>
  <si>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</si>
  <si>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</si>
  <si>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</si>
  <si>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</si>
  <si>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</si>
  <si>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</si>
  <si>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</si>
  <si>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</si>
  <si>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</si>
  <si>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</si>
  <si>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</si>
  <si>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</si>
  <si>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</si>
  <si>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</si>
  <si>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</si>
  <si>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</si>
  <si>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</si>
  <si>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</si>
  <si>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</si>
  <si>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</si>
  <si>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</si>
  <si>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</si>
  <si>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</si>
  <si>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</si>
  <si>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</si>
  <si>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</si>
  <si>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</si>
  <si>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</si>
  <si>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</si>
  <si>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</si>
  <si>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</si>
  <si>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</si>
  <si>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</si>
  <si>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</si>
  <si>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</si>
  <si>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</si>
  <si>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</si>
  <si>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</si>
  <si>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</si>
  <si>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</si>
  <si>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</si>
  <si>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</si>
  <si>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</si>
  <si>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</si>
  <si>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</si>
  <si>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</si>
  <si>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</si>
  <si>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</si>
  <si>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</si>
  <si>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</si>
  <si>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</si>
  <si>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</si>
  <si>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</si>
  <si>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</si>
  <si>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</si>
  <si>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</si>
  <si>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</si>
  <si>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</si>
  <si>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</si>
  <si>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</si>
  <si>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</si>
  <si>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</si>
  <si>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</si>
  <si>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</si>
  <si>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</si>
  <si>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</si>
  <si>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</si>
  <si>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</si>
  <si>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</si>
  <si>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</si>
  <si>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</si>
  <si>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</si>
  <si>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</si>
  <si>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</si>
  <si>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</si>
  <si>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</si>
  <si>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</si>
  <si>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</si>
  <si>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</si>
  <si>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</si>
  <si>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</si>
  <si>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</si>
  <si>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</si>
  <si>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</si>
  <si>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</si>
  <si>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</si>
  <si>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</si>
  <si>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</si>
  <si>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</si>
  <si>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</si>
  <si>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</si>
  <si>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</si>
  <si>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</si>
  <si>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</si>
  <si>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</si>
  <si>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</si>
  <si>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</si>
  <si>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</si>
  <si>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</si>
  <si>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</si>
  <si>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</si>
  <si>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</si>
  <si>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</si>
  <si>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</si>
  <si>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</si>
  <si>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</si>
  <si>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</si>
  <si>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</si>
  <si>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</si>
  <si>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</si>
  <si>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</si>
  <si>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</si>
  <si>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</si>
  <si>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</si>
  <si>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</si>
  <si>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</si>
  <si>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</si>
  <si>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</si>
  <si>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</si>
  <si>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</si>
  <si>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</si>
  <si>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</si>
  <si>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</si>
  <si>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</si>
  <si>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</si>
  <si>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</si>
  <si>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</si>
  <si>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</si>
  <si>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</si>
  <si>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</si>
  <si>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</si>
  <si>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</si>
  <si>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</si>
  <si>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</si>
  <si>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</si>
  <si>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</si>
  <si>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</si>
  <si>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</si>
  <si>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</si>
  <si>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</si>
  <si>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</si>
  <si>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</si>
  <si>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</si>
  <si>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</si>
  <si>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</si>
  <si>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</si>
  <si>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</si>
  <si>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</si>
  <si>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</si>
  <si>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</si>
  <si>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</si>
  <si>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</si>
  <si>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</si>
  <si>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</si>
  <si>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</si>
  <si>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</si>
  <si>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</si>
  <si>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</si>
  <si>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</si>
  <si>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</si>
  <si>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</si>
  <si>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</si>
  <si>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</si>
  <si>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</si>
  <si>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</si>
  <si>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</si>
  <si>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</si>
  <si>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</si>
  <si>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</si>
  <si>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</si>
  <si>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</si>
  <si>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</si>
  <si>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</si>
  <si>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</si>
  <si>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</si>
  <si>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</si>
  <si>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</si>
  <si>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</si>
  <si>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</si>
  <si>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</si>
  <si>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</si>
  <si>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</si>
  <si>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</si>
  <si>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</si>
  <si>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</si>
  <si>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</si>
  <si>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</si>
  <si>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</si>
  <si>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</si>
  <si>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</si>
  <si>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</si>
  <si>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</si>
  <si>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</si>
  <si>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</si>
  <si>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</si>
  <si>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</si>
  <si>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</si>
  <si>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</si>
  <si>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</si>
  <si>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</si>
  <si>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</si>
  <si>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</si>
  <si>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</si>
  <si>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</si>
  <si>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</si>
  <si>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</si>
  <si>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</si>
  <si>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</si>
  <si>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</si>
  <si>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</si>
  <si>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</si>
  <si>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</si>
  <si>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</si>
  <si>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</si>
  <si>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</si>
  <si>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</si>
  <si>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</si>
  <si>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</si>
  <si>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</si>
  <si>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</si>
  <si>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</si>
  <si>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</si>
  <si>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</si>
  <si>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</si>
  <si>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</si>
  <si>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</si>
  <si>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</si>
  <si>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</si>
  <si>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</si>
  <si>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</si>
  <si>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</si>
  <si>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</si>
  <si>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</si>
  <si>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</si>
  <si>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</si>
  <si>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</si>
  <si>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</si>
  <si>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</si>
  <si>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</si>
  <si>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</si>
  <si>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</si>
  <si>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</si>
  <si>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</si>
  <si>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</si>
  <si>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</si>
  <si>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</si>
  <si>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</si>
  <si>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</si>
  <si>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</si>
  <si>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</si>
  <si>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</si>
  <si>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</si>
  <si>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</si>
  <si>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</si>
  <si>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</si>
  <si>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</si>
  <si>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</si>
  <si>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</si>
  <si>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</si>
  <si>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</si>
  <si>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</si>
  <si>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</si>
  <si>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</si>
  <si>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</si>
  <si>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</si>
  <si>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</si>
  <si>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</si>
  <si>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</si>
  <si>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</si>
  <si>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</si>
  <si>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</si>
  <si>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</si>
  <si>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</si>
  <si>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</si>
  <si>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</si>
  <si>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</si>
  <si>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</si>
  <si>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</si>
  <si>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</si>
  <si>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</si>
  <si>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</si>
  <si>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</si>
  <si>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</si>
  <si>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</si>
  <si>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</si>
  <si>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</si>
  <si>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</si>
  <si>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</si>
  <si>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</si>
  <si>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</si>
  <si>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</si>
  <si>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</si>
  <si>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</si>
  <si>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</si>
  <si>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</si>
  <si>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</si>
  <si>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</si>
  <si>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</si>
  <si>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</si>
  <si>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</si>
  <si>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</si>
  <si>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</si>
  <si>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</si>
  <si>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</si>
  <si>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</si>
  <si>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</si>
  <si>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</si>
  <si>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</si>
  <si>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</si>
  <si>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</si>
  <si>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</si>
  <si>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</si>
  <si>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</si>
  <si>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</si>
  <si>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</si>
  <si>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</si>
  <si>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</si>
  <si>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</si>
  <si>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</si>
  <si>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</si>
  <si>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</si>
  <si>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</si>
  <si>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</si>
  <si>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</si>
  <si>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</si>
  <si>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</si>
  <si>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</si>
  <si>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</si>
  <si>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</si>
  <si>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</si>
  <si>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</si>
  <si>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</si>
  <si>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</si>
  <si>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</si>
  <si>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</si>
  <si>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</si>
  <si>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</si>
  <si>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</si>
  <si>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</si>
  <si>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</si>
  <si>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</si>
  <si>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</si>
  <si>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</si>
  <si>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</si>
  <si>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</si>
  <si>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</si>
  <si>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</si>
  <si>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</si>
  <si>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</si>
  <si>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</si>
  <si>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</si>
  <si>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</si>
  <si>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</si>
  <si>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</si>
  <si>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</si>
  <si>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</si>
  <si>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</si>
  <si>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</si>
  <si>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</si>
  <si>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</si>
  <si>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</si>
  <si>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</si>
  <si>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</si>
  <si>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</si>
  <si>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</si>
  <si>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</si>
  <si>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</si>
  <si>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</si>
  <si>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</si>
  <si>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</si>
  <si>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</si>
  <si>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</si>
  <si>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</si>
  <si>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</si>
  <si>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</si>
  <si>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</si>
  <si>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</si>
  <si>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</si>
  <si>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</si>
  <si>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</si>
  <si>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</si>
  <si>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</si>
  <si>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</si>
  <si>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</si>
  <si>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</si>
  <si>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</si>
  <si>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</si>
  <si>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</si>
  <si>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</si>
  <si>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</si>
  <si>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</si>
  <si>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</si>
  <si>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</si>
  <si>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</si>
  <si>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</si>
  <si>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</si>
  <si>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</si>
  <si>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</si>
  <si>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</si>
  <si>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</si>
  <si>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</si>
  <si>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</si>
  <si>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</si>
  <si>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</si>
  <si>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</si>
  <si>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</si>
  <si>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</si>
  <si>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</si>
  <si>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</si>
  <si>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</si>
  <si>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</si>
  <si>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</si>
  <si>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</si>
  <si>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</si>
  <si>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</si>
  <si>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</si>
  <si>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</si>
  <si>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</si>
  <si>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</si>
  <si>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</si>
  <si>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</si>
  <si>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</si>
  <si>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</si>
  <si>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</si>
  <si>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</si>
  <si>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</si>
  <si>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</si>
  <si>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</si>
  <si>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</si>
  <si>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</si>
  <si>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</si>
  <si>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</si>
  <si>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</si>
  <si>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</si>
  <si>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</si>
  <si>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</si>
  <si>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</si>
  <si>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</si>
  <si>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</si>
  <si>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</si>
  <si>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</si>
  <si>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</si>
  <si>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</si>
  <si>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</si>
  <si>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</si>
  <si>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</si>
  <si>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</si>
  <si>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</si>
  <si>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</si>
  <si>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</si>
  <si>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</si>
  <si>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</si>
  <si>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</si>
  <si>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</si>
  <si>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</si>
  <si>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</si>
  <si>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</si>
  <si>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</si>
  <si>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</si>
  <si>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</si>
  <si>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</si>
  <si>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</si>
  <si>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</si>
  <si>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</si>
  <si>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</si>
  <si>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</si>
  <si>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</si>
  <si>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</si>
  <si>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</si>
  <si>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</si>
  <si>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</si>
  <si>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</si>
  <si>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</si>
  <si>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</si>
  <si>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</si>
  <si>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</si>
  <si>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</si>
  <si>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</si>
  <si>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</si>
  <si>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</si>
  <si>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</si>
  <si>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</si>
  <si>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</si>
  <si>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</si>
  <si>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</si>
  <si>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</si>
  <si>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</si>
  <si>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</si>
  <si>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</si>
  <si>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</si>
  <si>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</si>
  <si>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</si>
  <si>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</si>
  <si>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</si>
  <si>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</si>
  <si>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</si>
  <si>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</si>
  <si>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</si>
  <si>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</si>
  <si>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</si>
  <si>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</si>
  <si>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</si>
  <si>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</si>
  <si>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</si>
  <si>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</si>
  <si>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</si>
  <si>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</si>
  <si>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</si>
  <si>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</si>
  <si>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</si>
  <si>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</si>
  <si>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</si>
  <si>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</si>
  <si>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</si>
  <si>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</si>
  <si>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</si>
  <si>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</si>
  <si>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</si>
  <si>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</si>
  <si>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</si>
  <si>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</si>
  <si>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</si>
  <si>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</si>
  <si>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</si>
  <si>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</si>
  <si>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</si>
  <si>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</si>
  <si>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</si>
  <si>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</si>
  <si>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</si>
  <si>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</si>
  <si>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</si>
  <si>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</si>
  <si>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</si>
  <si>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</si>
  <si>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</si>
  <si>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</si>
  <si>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</si>
  <si>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</si>
  <si>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</si>
  <si>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</si>
  <si>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</si>
  <si>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</si>
  <si>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</si>
  <si>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</si>
  <si>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</si>
  <si>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</si>
  <si>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</si>
  <si>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</si>
  <si>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</si>
  <si>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</si>
  <si>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</si>
  <si>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</si>
  <si>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</si>
  <si>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</si>
  <si>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</si>
  <si>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</si>
  <si>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</si>
  <si>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</si>
  <si>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</si>
  <si>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</si>
  <si>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</si>
  <si>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</si>
  <si>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</si>
  <si>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</si>
  <si>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</si>
  <si>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</si>
  <si>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</si>
  <si>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</si>
  <si>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</si>
  <si>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</si>
  <si>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</si>
  <si>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</si>
  <si>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</si>
  <si>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</si>
  <si>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</si>
  <si>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</si>
  <si>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</si>
  <si>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</si>
  <si>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</si>
  <si>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</si>
  <si>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</si>
  <si>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</si>
  <si>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</si>
  <si>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</si>
  <si>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</si>
  <si>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</si>
  <si>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</si>
  <si>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</si>
  <si>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</si>
  <si>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</si>
  <si>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</si>
  <si>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</si>
  <si>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</si>
  <si>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</si>
  <si>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</si>
  <si>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</si>
  <si>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</si>
  <si>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</si>
  <si>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</si>
  <si>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</si>
  <si>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</si>
  <si>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</si>
  <si>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</si>
  <si>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</si>
  <si>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</si>
  <si>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</si>
  <si>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</si>
  <si>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</si>
  <si>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</si>
  <si>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</si>
  <si>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</si>
  <si>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</si>
  <si>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</si>
  <si>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</si>
  <si>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</si>
  <si>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</si>
  <si>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</si>
  <si>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</si>
  <si>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</si>
  <si>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</si>
  <si>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</si>
  <si>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</si>
  <si>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</si>
  <si>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</si>
  <si>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</si>
  <si>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</si>
  <si>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</si>
  <si>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</si>
  <si>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</si>
  <si>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</si>
  <si>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</si>
  <si>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</si>
  <si>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</si>
  <si>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</si>
  <si>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</si>
  <si>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</si>
  <si>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</si>
  <si>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</si>
  <si>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</si>
  <si>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</si>
  <si>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</si>
  <si>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</si>
  <si>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</si>
  <si>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</si>
  <si>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</si>
  <si>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</si>
  <si>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</si>
  <si>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</si>
  <si>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</si>
  <si>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</si>
  <si>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</si>
  <si>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</si>
  <si>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</si>
  <si>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</si>
  <si>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</si>
  <si>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</si>
  <si>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</si>
  <si>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</si>
  <si>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</si>
  <si>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</si>
  <si>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</si>
  <si>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</si>
  <si>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</si>
  <si>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</si>
  <si>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</si>
  <si>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</si>
  <si>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</si>
  <si>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</si>
  <si>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</si>
  <si>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</si>
  <si>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</si>
  <si>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</si>
  <si>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</si>
  <si>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</si>
  <si>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</si>
  <si>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</si>
  <si>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</si>
  <si>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</si>
  <si>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</si>
  <si>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</si>
  <si>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</si>
  <si>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</si>
  <si>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</si>
  <si>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</si>
  <si>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</si>
  <si>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</si>
  <si>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</si>
  <si>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</si>
  <si>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</si>
  <si>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</si>
  <si>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</si>
  <si>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</si>
  <si>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</si>
  <si>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</si>
  <si>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</si>
  <si>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</si>
  <si>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</si>
  <si>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</si>
  <si>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</si>
  <si>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</si>
  <si>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</si>
  <si>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</si>
  <si>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</si>
  <si>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</si>
  <si>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</si>
  <si>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</si>
  <si>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</si>
  <si>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</si>
  <si>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</si>
  <si>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</si>
  <si>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</si>
  <si>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</si>
  <si>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</si>
  <si>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</si>
  <si>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</si>
  <si>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</si>
  <si>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</si>
  <si>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</si>
  <si>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</si>
  <si>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</si>
  <si>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</si>
  <si>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</si>
  <si>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</si>
  <si>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</si>
  <si>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</si>
  <si>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</si>
  <si>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</si>
  <si>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</si>
  <si>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</si>
  <si>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</si>
  <si>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</si>
  <si>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</si>
  <si>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</si>
  <si>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</si>
  <si>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</si>
  <si>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</si>
  <si>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</si>
  <si>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</si>
  <si>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</si>
  <si>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</si>
  <si>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</si>
  <si>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</si>
  <si>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</si>
  <si>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</si>
  <si>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</si>
  <si>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</si>
  <si>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</si>
  <si>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</si>
  <si>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</si>
  <si>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</si>
  <si>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</si>
  <si>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</si>
  <si>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</si>
  <si>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</si>
  <si>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</si>
  <si>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</si>
  <si>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</si>
  <si>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</si>
  <si>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</si>
  <si>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</si>
  <si>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</si>
  <si>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</si>
  <si>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</si>
  <si>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</si>
  <si>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</si>
  <si>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</si>
  <si>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</si>
  <si>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</si>
  <si>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</si>
  <si>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</si>
  <si>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</si>
  <si>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</si>
  <si>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</si>
  <si>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</si>
  <si>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</si>
  <si>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</si>
  <si>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</si>
  <si>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</si>
  <si>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</si>
  <si>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</si>
  <si>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</si>
  <si>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</si>
  <si>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</si>
  <si>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</si>
  <si>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</si>
  <si>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</si>
  <si>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</si>
  <si>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</si>
  <si>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</si>
  <si>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</si>
  <si>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</si>
  <si>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</si>
  <si>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</si>
  <si>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</si>
  <si>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</si>
  <si>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</si>
  <si>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</si>
  <si>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</si>
  <si>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</si>
  <si>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</si>
  <si>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</si>
  <si>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</si>
  <si>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</si>
  <si>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</si>
  <si>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</si>
  <si>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</si>
  <si>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</si>
  <si>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</si>
  <si>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</si>
  <si>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</si>
  <si>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</si>
  <si>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</si>
  <si>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</si>
  <si>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</si>
  <si>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</si>
  <si>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</si>
  <si>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</si>
  <si>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</si>
  <si>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</si>
  <si>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</si>
  <si>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</si>
  <si>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</si>
  <si>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</si>
  <si>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</si>
  <si>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</si>
  <si>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</si>
  <si>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</si>
  <si>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</si>
  <si>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</si>
  <si>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</si>
  <si>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</si>
  <si>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</si>
  <si>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</si>
  <si>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</si>
  <si>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</si>
  <si>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</si>
  <si>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</si>
  <si>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</si>
  <si>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</si>
  <si>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</si>
  <si>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</si>
  <si>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</si>
  <si>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</si>
  <si>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</si>
  <si>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</si>
  <si>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</si>
  <si>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</si>
  <si>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</si>
  <si>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</si>
  <si>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</si>
  <si>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</si>
  <si>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</si>
  <si>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</si>
  <si>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</si>
  <si>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</si>
  <si>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</si>
  <si>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</si>
  <si>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</si>
  <si>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</si>
  <si>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</si>
  <si>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</si>
  <si>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</si>
  <si>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</si>
  <si>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</si>
  <si>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</si>
  <si>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</si>
  <si>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</si>
  <si>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</si>
  <si>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</si>
  <si>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</si>
  <si>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</si>
  <si>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</si>
  <si>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</si>
  <si>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</si>
  <si>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</si>
  <si>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</si>
  <si>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</si>
  <si>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</si>
  <si>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</si>
  <si>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</si>
  <si>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</si>
  <si>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</si>
  <si>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</si>
  <si>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</si>
  <si>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</si>
  <si>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</si>
  <si>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</si>
  <si>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</si>
  <si>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</si>
  <si>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</si>
  <si>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</si>
  <si>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</si>
  <si>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</si>
  <si>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</si>
  <si>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</si>
  <si>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</si>
  <si>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</si>
  <si>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</si>
  <si>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</si>
  <si>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</si>
  <si>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</si>
  <si>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</si>
  <si>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</si>
  <si>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</si>
  <si>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</si>
  <si>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</si>
  <si>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</si>
  <si>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</si>
  <si>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</si>
  <si>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</si>
  <si>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</si>
  <si>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</si>
  <si>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</si>
  <si>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</si>
  <si>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</si>
  <si>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</si>
  <si>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</si>
  <si>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</si>
  <si>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</si>
  <si>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</si>
  <si>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</si>
  <si>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</si>
  <si>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</si>
  <si>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</si>
  <si>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</si>
  <si>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</si>
  <si>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</si>
  <si>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</si>
  <si>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</si>
  <si>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</si>
  <si>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</si>
  <si>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</si>
  <si>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</si>
  <si>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</si>
  <si>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</si>
  <si>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</si>
  <si>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</si>
  <si>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</si>
  <si>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</si>
  <si>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</si>
  <si>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</si>
  <si>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</si>
  <si>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</si>
  <si>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</si>
  <si>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</si>
  <si>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</si>
  <si>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</si>
  <si>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</si>
  <si>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</si>
  <si>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</si>
  <si>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</si>
  <si>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</si>
  <si>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</si>
  <si>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</si>
  <si>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</si>
  <si>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</si>
  <si>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</si>
  <si>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</si>
  <si>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</si>
  <si>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</si>
  <si>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</si>
  <si>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</si>
  <si>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</si>
  <si>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</si>
  <si>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</si>
  <si>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</si>
  <si>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</si>
  <si>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</si>
  <si>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</si>
  <si>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</si>
  <si>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</si>
  <si>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</si>
  <si>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</si>
  <si>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</si>
  <si>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</si>
  <si>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</si>
  <si>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</si>
  <si>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</si>
  <si>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</si>
  <si>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</si>
  <si>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</si>
  <si>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</si>
  <si>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</si>
  <si>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</si>
  <si>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</si>
  <si>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</si>
  <si>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</si>
  <si>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</si>
  <si>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</si>
  <si>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</si>
  <si>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</si>
  <si>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</si>
  <si>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</si>
  <si>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</si>
  <si>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</si>
  <si>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</si>
  <si>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</si>
  <si>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</si>
  <si>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</si>
  <si>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</si>
  <si>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</si>
  <si>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</si>
  <si>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</si>
  <si>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</si>
  <si>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</si>
  <si>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</si>
  <si>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</si>
  <si>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</si>
  <si>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</si>
  <si>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</si>
  <si>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</si>
  <si>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</si>
  <si>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</si>
  <si>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</si>
  <si>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</si>
  <si>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</si>
  <si>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</si>
  <si>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</si>
  <si>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</si>
  <si>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</si>
  <si>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</si>
  <si>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</si>
  <si>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</si>
  <si>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</si>
  <si>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</si>
  <si>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</si>
  <si>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</si>
  <si>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</si>
  <si>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</si>
  <si>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</si>
  <si>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</si>
  <si>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</si>
  <si>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</si>
  <si>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</si>
  <si>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</si>
  <si>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</si>
  <si>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</si>
  <si>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</si>
  <si>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</si>
  <si>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</si>
  <si>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</si>
  <si>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</si>
  <si>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</si>
  <si>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</si>
  <si>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</si>
  <si>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</si>
  <si>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</si>
  <si>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</si>
  <si>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</si>
  <si>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</si>
  <si>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</si>
  <si>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</si>
  <si>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</si>
  <si>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</si>
  <si>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</si>
  <si>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</si>
  <si>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</si>
  <si>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</si>
  <si>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</si>
  <si>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</si>
  <si>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</si>
  <si>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</si>
  <si>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</si>
  <si>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</si>
  <si>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</si>
  <si>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</si>
  <si>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</si>
  <si>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</si>
  <si>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</si>
  <si>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</si>
  <si>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</si>
  <si>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</si>
  <si>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</si>
  <si>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</si>
  <si>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</si>
  <si>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</si>
  <si>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</si>
  <si>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</si>
  <si>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</si>
  <si>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</si>
  <si>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</si>
  <si>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</si>
  <si>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</si>
  <si>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</si>
  <si>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</si>
  <si>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</si>
  <si>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</si>
  <si>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</si>
  <si>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</si>
  <si>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</si>
  <si>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</si>
  <si>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</si>
  <si>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</si>
  <si>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</si>
  <si>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</si>
  <si>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</si>
  <si>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</si>
  <si>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</si>
  <si>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</si>
  <si>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</si>
  <si>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</si>
  <si>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</si>
  <si>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</si>
  <si>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</si>
  <si>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</si>
  <si>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</si>
  <si>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</si>
  <si>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</si>
  <si>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</si>
  <si>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</si>
  <si>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</si>
  <si>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</si>
  <si>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</si>
  <si>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</si>
  <si>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</si>
  <si>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</si>
  <si>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</si>
  <si>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</si>
  <si>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</si>
  <si>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</si>
  <si>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</si>
  <si>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</si>
  <si>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</si>
  <si>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</si>
  <si>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</si>
  <si>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</si>
  <si>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</si>
  <si>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</si>
  <si>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</si>
  <si>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</si>
  <si>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</si>
  <si>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</si>
  <si>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</si>
  <si>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</si>
  <si>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</si>
  <si>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</si>
  <si>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</si>
  <si>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</si>
  <si>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</si>
  <si>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</si>
  <si>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</si>
  <si>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</si>
  <si>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</si>
  <si>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</si>
  <si>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</si>
  <si>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</si>
  <si>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</si>
  <si>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</si>
  <si>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</si>
  <si>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</si>
  <si>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</si>
  <si>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</si>
  <si>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</si>
  <si>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</si>
  <si>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</si>
  <si>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</si>
  <si>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</si>
  <si>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</si>
  <si>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</si>
  <si>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</si>
  <si>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</si>
  <si>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</si>
  <si>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</si>
  <si>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</si>
  <si>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</si>
  <si>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</si>
  <si>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</si>
  <si>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</si>
  <si>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</si>
  <si>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</si>
  <si>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</si>
  <si>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</si>
  <si>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</si>
  <si>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</si>
  <si>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</si>
  <si>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</si>
  <si>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</si>
  <si>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</si>
  <si>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</si>
  <si>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</si>
  <si>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</si>
  <si>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</si>
  <si>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</si>
  <si>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</si>
  <si>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</si>
  <si>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</si>
  <si>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</si>
  <si>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</si>
  <si>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</si>
  <si>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</si>
  <si>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</si>
  <si>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</si>
  <si>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</si>
  <si>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</si>
  <si>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</si>
  <si>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</si>
  <si>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</si>
  <si>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</si>
  <si>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</si>
  <si>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</si>
  <si>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</si>
  <si>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</si>
  <si>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</si>
  <si>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</si>
  <si>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</si>
  <si>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</si>
  <si>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</si>
  <si>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</si>
  <si>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</si>
  <si>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</si>
  <si>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</si>
  <si>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</si>
  <si>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</si>
  <si>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</si>
  <si>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</si>
  <si>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</si>
  <si>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</si>
  <si>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</si>
  <si>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</si>
  <si>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</si>
  <si>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</si>
  <si>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</si>
  <si>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</si>
  <si>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</si>
  <si>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</si>
  <si>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</si>
  <si>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</si>
  <si>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</si>
  <si>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</si>
  <si>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</si>
  <si>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</si>
  <si>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</si>
  <si>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</si>
  <si>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</si>
  <si>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</si>
  <si>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</si>
  <si>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</si>
  <si>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</si>
  <si>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</si>
  <si>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</si>
  <si>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</si>
  <si>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</si>
  <si>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</si>
  <si>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</si>
  <si>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</si>
  <si>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</si>
  <si>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</si>
  <si>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</si>
  <si>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</si>
  <si>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</si>
  <si>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</si>
  <si>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</si>
  <si>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</si>
  <si>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</si>
  <si>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</si>
  <si>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</si>
  <si>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</si>
  <si>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</si>
  <si>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</si>
  <si>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</si>
  <si>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</si>
  <si>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</si>
  <si>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</si>
  <si>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</si>
  <si>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</si>
  <si>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</si>
  <si>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</si>
  <si>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</si>
  <si>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</si>
  <si>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</si>
  <si>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</si>
  <si>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</si>
  <si>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</si>
  <si>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</si>
  <si>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</si>
  <si>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</si>
  <si>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</si>
  <si>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</si>
  <si>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</si>
  <si>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</si>
  <si>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</si>
  <si>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</si>
  <si>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</si>
  <si>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</si>
  <si>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</si>
  <si>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</si>
  <si>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</si>
  <si>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</si>
  <si>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</si>
  <si>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</si>
  <si>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</si>
  <si>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</si>
  <si>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</si>
  <si>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</si>
  <si>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</si>
  <si>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</si>
  <si>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</si>
  <si>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</si>
  <si>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</si>
  <si>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</si>
  <si>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</si>
  <si>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</si>
  <si>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</si>
  <si>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</si>
  <si>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</si>
  <si>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</si>
  <si>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</si>
  <si>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</si>
  <si>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</si>
  <si>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</si>
  <si>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</si>
  <si>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</si>
  <si>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</si>
  <si>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</si>
  <si>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</si>
  <si>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</si>
  <si>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</si>
  <si>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</si>
  <si>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</si>
  <si>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</si>
  <si>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</si>
  <si>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</si>
  <si>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</si>
  <si>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</si>
  <si>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</si>
  <si>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</si>
  <si>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</si>
  <si>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</si>
  <si>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</si>
  <si>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</si>
  <si>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</si>
  <si>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</si>
  <si>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</si>
  <si>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</si>
  <si>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</si>
  <si>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</si>
  <si>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</si>
  <si>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</si>
  <si>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</si>
  <si>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</si>
  <si>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</si>
  <si>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</si>
  <si>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</si>
  <si>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</si>
  <si>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</si>
  <si>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</si>
  <si>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</si>
  <si>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</si>
  <si>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</si>
  <si>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</si>
  <si>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</si>
  <si>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</si>
  <si>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</si>
  <si>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</si>
  <si>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</si>
  <si>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</si>
  <si>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</si>
  <si>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</si>
  <si>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</si>
  <si>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</si>
  <si>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</si>
  <si>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</si>
  <si>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</si>
  <si>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</si>
  <si>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</si>
  <si>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</si>
  <si>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</si>
  <si>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</si>
  <si>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</si>
  <si>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</si>
  <si>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</si>
  <si>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</si>
  <si>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</si>
  <si>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</si>
  <si>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</si>
  <si>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</si>
  <si>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</si>
  <si>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</si>
  <si>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</si>
  <si>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</si>
  <si>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</si>
  <si>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</si>
  <si>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</si>
  <si>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</si>
  <si>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</si>
  <si>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</si>
  <si>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</si>
  <si>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</si>
  <si>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</si>
  <si>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</si>
  <si>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</si>
  <si>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</si>
  <si>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</si>
  <si>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</si>
  <si>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</si>
  <si>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</si>
  <si>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</si>
  <si>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</si>
  <si>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</si>
  <si>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</si>
  <si>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</si>
  <si>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</si>
  <si>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</si>
  <si>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</si>
  <si>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</si>
  <si>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</si>
  <si>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</si>
  <si>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</si>
  <si>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</si>
  <si>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</si>
  <si>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</si>
  <si>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</si>
  <si>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</si>
  <si>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</si>
  <si>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</si>
  <si>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</si>
  <si>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</si>
  <si>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</si>
  <si>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</si>
  <si>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</si>
  <si>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</si>
  <si>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</si>
  <si>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</si>
  <si>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</si>
  <si>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</si>
  <si>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</si>
  <si>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</si>
  <si>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</si>
  <si>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</si>
  <si>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</si>
  <si>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</si>
  <si>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</si>
  <si>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</si>
  <si>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</si>
  <si>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</si>
  <si>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</si>
  <si>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</si>
  <si>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</si>
  <si>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</si>
  <si>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</si>
  <si>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</si>
  <si>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</si>
  <si>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</si>
  <si>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</si>
  <si>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</si>
  <si>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</si>
  <si>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</si>
  <si>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</si>
  <si>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</si>
  <si>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</si>
  <si>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</si>
  <si>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</si>
  <si>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</si>
  <si>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</si>
  <si>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</si>
  <si>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</si>
  <si>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</si>
  <si>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</si>
  <si>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</si>
  <si>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</si>
  <si>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</si>
  <si>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</si>
  <si>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</si>
  <si>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</si>
  <si>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</si>
  <si>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</si>
  <si>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</si>
  <si>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</si>
  <si>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</si>
  <si>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</si>
  <si>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</si>
  <si>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</si>
  <si>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</si>
  <si>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</si>
  <si>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</si>
  <si>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</si>
  <si>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</si>
  <si>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</si>
  <si>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</si>
  <si>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</si>
  <si>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</si>
  <si>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</si>
  <si>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</si>
  <si>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</si>
  <si>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</si>
  <si>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</si>
  <si>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</si>
  <si>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</si>
  <si>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</si>
  <si>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</si>
  <si>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</si>
  <si>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</si>
  <si>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</si>
  <si>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</si>
  <si>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</si>
  <si>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</si>
  <si>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</si>
  <si>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</si>
  <si>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</si>
  <si>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</si>
  <si>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</si>
  <si>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</si>
  <si>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</si>
  <si>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</si>
  <si>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</si>
  <si>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</si>
  <si>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</si>
  <si>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</si>
  <si>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</si>
  <si>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</si>
  <si>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</si>
  <si>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</si>
  <si>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</si>
  <si>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</si>
  <si>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</si>
  <si>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</si>
  <si>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</si>
  <si>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</si>
  <si>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</si>
  <si>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</si>
  <si>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</si>
  <si>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</si>
  <si>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</si>
  <si>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</si>
  <si>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</si>
  <si>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</si>
  <si>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</si>
  <si>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</si>
  <si>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</si>
  <si>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</si>
  <si>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</si>
  <si>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</si>
  <si>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</si>
  <si>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</si>
  <si>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</si>
  <si>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</si>
  <si>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</si>
  <si>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</si>
  <si>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</si>
  <si>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</si>
  <si>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</si>
  <si>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</si>
  <si>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</si>
  <si>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</si>
  <si>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</si>
  <si>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</si>
  <si>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</si>
  <si>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</si>
  <si>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</si>
  <si>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</si>
  <si>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</si>
  <si>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</si>
  <si>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</si>
  <si>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</si>
  <si>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</si>
  <si>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</si>
  <si>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</si>
  <si>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</si>
  <si>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</si>
  <si>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</si>
  <si>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</si>
  <si>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</si>
  <si>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</si>
  <si>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</si>
  <si>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</si>
  <si>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</si>
  <si>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</si>
  <si>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</si>
  <si>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</si>
  <si>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</si>
  <si>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</si>
  <si>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</si>
  <si>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</si>
  <si>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</si>
  <si>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</si>
  <si>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</si>
  <si>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</si>
  <si>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</si>
  <si>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</si>
  <si>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</si>
  <si>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</si>
  <si>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</si>
  <si>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</si>
  <si>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</si>
  <si>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</si>
  <si>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</si>
  <si>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</si>
  <si>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</si>
  <si>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</si>
  <si>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</si>
  <si>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</si>
  <si>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</si>
  <si>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</si>
  <si>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</si>
  <si>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</si>
  <si>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</si>
  <si>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</si>
  <si>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</si>
  <si>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</si>
  <si>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</si>
  <si>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</si>
  <si>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</si>
  <si>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</si>
  <si>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</si>
  <si>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</si>
  <si>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</si>
  <si>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</si>
  <si>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</si>
  <si>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</si>
  <si>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</si>
  <si>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</si>
  <si>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</si>
  <si>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</si>
  <si>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</si>
  <si>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</si>
  <si>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</si>
  <si>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</si>
  <si>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</si>
  <si>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</si>
  <si>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</si>
  <si>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</si>
  <si>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</si>
  <si>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</si>
  <si>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</si>
  <si>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</si>
  <si>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</si>
  <si>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</si>
  <si>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</si>
  <si>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</si>
  <si>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</si>
  <si>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</si>
  <si>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</si>
  <si>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</si>
  <si>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</si>
  <si>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</si>
  <si>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</si>
  <si>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</si>
  <si>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</si>
  <si>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</si>
  <si>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</si>
  <si>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</si>
  <si>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</si>
  <si>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</si>
  <si>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</si>
  <si>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</si>
  <si>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</si>
  <si>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</si>
  <si>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</si>
  <si>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</si>
  <si>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</si>
  <si>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</si>
  <si>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</si>
  <si>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</si>
  <si>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</si>
  <si>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</si>
  <si>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</si>
  <si>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</si>
  <si>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</si>
  <si>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</si>
  <si>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</si>
  <si>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</si>
  <si>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</si>
  <si>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</si>
  <si>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</si>
  <si>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</si>
  <si>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</si>
  <si>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</si>
  <si>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</si>
  <si>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</si>
  <si>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</si>
  <si>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</si>
  <si>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</si>
  <si>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</si>
  <si>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</si>
  <si>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</si>
  <si>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</si>
  <si>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</si>
  <si>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</si>
  <si>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</si>
  <si>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</si>
  <si>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</si>
  <si>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</si>
  <si>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</si>
  <si>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</si>
  <si>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</si>
  <si>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</si>
  <si>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</si>
  <si>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</si>
  <si>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</si>
  <si>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</si>
  <si>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</si>
  <si>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</si>
  <si>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</si>
  <si>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</si>
  <si>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</si>
  <si>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</si>
  <si>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</si>
  <si>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</si>
  <si>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</si>
  <si>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</si>
  <si>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</si>
  <si>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</si>
  <si>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</si>
  <si>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</si>
  <si>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</si>
  <si>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</si>
  <si>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</si>
  <si>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</si>
  <si>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</si>
  <si>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</si>
  <si>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</si>
  <si>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</si>
  <si>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</si>
  <si>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</si>
  <si>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</si>
  <si>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</si>
  <si>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</si>
  <si>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</si>
  <si>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</si>
  <si>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</si>
  <si>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</si>
  <si>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</si>
  <si>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</si>
  <si>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</si>
  <si>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</si>
  <si>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</si>
  <si>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</si>
  <si>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</si>
  <si>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</si>
  <si>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</si>
  <si>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</si>
  <si>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</si>
  <si>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</si>
  <si>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</si>
  <si>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</si>
  <si>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</si>
  <si>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</si>
  <si>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</si>
  <si>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</si>
  <si>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</si>
  <si>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</si>
  <si>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</si>
  <si>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</si>
  <si>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</si>
  <si>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</si>
  <si>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</si>
  <si>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</si>
  <si>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</si>
  <si>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</si>
  <si>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</si>
  <si>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</si>
  <si>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</si>
  <si>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</si>
  <si>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</si>
  <si>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</si>
  <si>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</si>
  <si>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</si>
  <si>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</si>
  <si>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</si>
  <si>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</si>
  <si>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</si>
  <si>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</si>
  <si>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</si>
  <si>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</si>
  <si>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</si>
  <si>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</si>
  <si>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</si>
  <si>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</si>
  <si>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</si>
  <si>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</si>
  <si>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</si>
  <si>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</si>
  <si>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</si>
  <si>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</si>
  <si>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</si>
  <si>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</si>
  <si>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</si>
  <si>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</si>
  <si>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</si>
  <si>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</si>
  <si>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</si>
  <si>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</si>
  <si>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</si>
  <si>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</si>
  <si>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</si>
  <si>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</si>
  <si>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</si>
  <si>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</si>
  <si>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</si>
  <si>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</si>
  <si>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</si>
  <si>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</si>
  <si>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</si>
  <si>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</si>
  <si>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</si>
  <si>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</si>
  <si>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</si>
  <si>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</si>
  <si>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</si>
  <si>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</si>
  <si>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</si>
  <si>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</si>
  <si>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</si>
  <si>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</si>
  <si>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</si>
  <si>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</si>
  <si>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</si>
  <si>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</si>
  <si>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</si>
  <si>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</si>
  <si>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</si>
  <si>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</si>
  <si>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</si>
  <si>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</si>
  <si>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</si>
  <si>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</si>
  <si>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</si>
  <si>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</si>
  <si>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</si>
  <si>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</si>
  <si>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</si>
  <si>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</si>
  <si>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</si>
  <si>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</si>
  <si>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</si>
  <si>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</si>
  <si>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</si>
  <si>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</si>
  <si>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</si>
  <si>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</si>
  <si>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</si>
  <si>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</si>
  <si>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</si>
  <si>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</si>
  <si>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</si>
  <si>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</si>
  <si>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</si>
  <si>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</si>
  <si>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</si>
  <si>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</si>
  <si>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</si>
  <si>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</si>
  <si>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</si>
  <si>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</si>
  <si>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</si>
  <si>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</si>
  <si>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</si>
  <si>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</si>
  <si>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</si>
  <si>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</si>
  <si>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</si>
  <si>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</si>
  <si>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</si>
  <si>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</si>
  <si>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</si>
  <si>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</si>
  <si>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</si>
  <si>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</si>
  <si>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</si>
  <si>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</si>
  <si>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</si>
  <si>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</si>
  <si>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</si>
  <si>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</si>
  <si>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</si>
  <si>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</si>
  <si>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</si>
  <si>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</si>
  <si>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</si>
  <si>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</si>
  <si>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</si>
  <si>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</si>
  <si>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</si>
  <si>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</si>
  <si>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</si>
  <si>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</si>
  <si>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</si>
  <si>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</si>
  <si>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</si>
  <si>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</si>
  <si>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</si>
  <si>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</si>
  <si>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</si>
  <si>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</si>
  <si>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</si>
  <si>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</si>
  <si>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</si>
  <si>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</si>
  <si>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</si>
  <si>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</si>
  <si>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</si>
  <si>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</si>
  <si>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</si>
  <si>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</si>
  <si>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</si>
  <si>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</si>
  <si>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</si>
  <si>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</si>
  <si>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</si>
  <si>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</si>
  <si>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</si>
  <si>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</si>
  <si>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</si>
  <si>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</si>
  <si>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</si>
  <si>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</si>
  <si>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</si>
  <si>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</si>
  <si>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</si>
  <si>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</si>
  <si>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</si>
  <si>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</si>
  <si>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</si>
  <si>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</si>
  <si>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</si>
  <si>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</si>
  <si>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</si>
  <si>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</si>
  <si>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</si>
  <si>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</si>
  <si>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</si>
  <si>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</si>
  <si>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</si>
  <si>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</si>
  <si>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</si>
  <si>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</si>
  <si>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</si>
  <si>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</si>
  <si>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</si>
  <si>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</si>
  <si>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</si>
  <si>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</si>
  <si>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</si>
  <si>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</si>
  <si>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</si>
  <si>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</si>
  <si>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</si>
  <si>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</si>
  <si>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</si>
  <si>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</si>
  <si>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</si>
  <si>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</si>
  <si>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</si>
  <si>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</si>
  <si>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</si>
  <si>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</si>
  <si>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</si>
  <si>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</si>
  <si>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</si>
  <si>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</si>
  <si>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</si>
  <si>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</si>
  <si>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</si>
  <si>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</si>
  <si>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</si>
  <si>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</si>
  <si>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</si>
  <si>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</si>
  <si>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</si>
  <si>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</si>
  <si>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</si>
  <si>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</si>
  <si>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</si>
  <si>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</si>
  <si>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</si>
  <si>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</si>
  <si>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</si>
  <si>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</si>
  <si>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</si>
  <si>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</si>
  <si>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</si>
  <si>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</si>
  <si>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</si>
  <si>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</si>
  <si>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</si>
  <si>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</si>
  <si>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</si>
  <si>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</si>
  <si>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</si>
  <si>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</si>
  <si>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</si>
  <si>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</si>
  <si>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</si>
  <si>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</si>
  <si>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</si>
  <si>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</si>
  <si>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</si>
  <si>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</si>
  <si>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</si>
  <si>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</si>
  <si>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</si>
  <si>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</si>
  <si>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</si>
  <si>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</si>
  <si>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</si>
  <si>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</si>
  <si>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</si>
  <si>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</si>
  <si>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</si>
  <si>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</si>
  <si>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</si>
  <si>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</si>
  <si>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</si>
  <si>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</si>
  <si>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</si>
  <si>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</si>
  <si>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</si>
  <si>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</si>
  <si>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</si>
  <si>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</si>
  <si>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</si>
  <si>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</si>
  <si>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</si>
  <si>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</si>
  <si>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</si>
  <si>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</si>
  <si>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</si>
  <si>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</si>
  <si>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</si>
  <si>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</si>
  <si>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</si>
  <si>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</si>
  <si>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</si>
  <si>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</si>
  <si>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</si>
  <si>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</si>
  <si>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</si>
  <si>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</si>
  <si>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</si>
  <si>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</si>
  <si>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</si>
  <si>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</si>
  <si>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</si>
  <si>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</si>
  <si>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</si>
  <si>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</si>
  <si>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</si>
  <si>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</si>
  <si>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</si>
  <si>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</si>
  <si>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</si>
  <si>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</si>
  <si>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</si>
  <si>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</si>
  <si>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</si>
  <si>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</si>
  <si>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</si>
  <si>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</si>
  <si>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</si>
  <si>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</si>
  <si>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</si>
  <si>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</si>
  <si>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</si>
  <si>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</si>
  <si>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</si>
  <si>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</si>
  <si>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</si>
  <si>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</si>
  <si>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</si>
  <si>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</si>
  <si>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</si>
  <si>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</si>
  <si>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</si>
  <si>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</si>
  <si>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</si>
  <si>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</si>
  <si>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</si>
  <si>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</si>
  <si>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</si>
  <si>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</si>
  <si>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</si>
  <si>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</si>
  <si>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</si>
  <si>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</si>
  <si>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</si>
  <si>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</si>
  <si>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</si>
  <si>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</si>
  <si>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</si>
  <si>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</si>
  <si>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</si>
  <si>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</si>
  <si>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</si>
  <si>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</si>
  <si>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</si>
  <si>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</si>
  <si>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</si>
  <si>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</si>
  <si>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</si>
  <si>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</si>
  <si>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</si>
  <si>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</si>
  <si>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</si>
  <si>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</si>
  <si>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</si>
  <si>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</si>
  <si>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</si>
  <si>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</si>
  <si>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</si>
  <si>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</si>
  <si>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</si>
  <si>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</si>
  <si>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</si>
  <si>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</si>
  <si>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</si>
  <si>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</si>
  <si>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</si>
  <si>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</si>
  <si>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</si>
  <si>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</si>
  <si>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</si>
  <si>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</si>
  <si>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</si>
  <si>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</si>
  <si>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</si>
  <si>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</si>
  <si>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</si>
  <si>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</si>
  <si>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</si>
  <si>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</si>
  <si>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</si>
  <si>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</si>
  <si>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</si>
  <si>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</si>
  <si>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</si>
  <si>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</si>
  <si>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</si>
  <si>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</si>
  <si>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</si>
  <si>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</si>
  <si>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</si>
  <si>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</si>
  <si>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</si>
  <si>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</si>
  <si>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</si>
  <si>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</si>
  <si>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</si>
  <si>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</si>
  <si>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</si>
  <si>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</si>
  <si>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</si>
  <si>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</si>
  <si>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</si>
  <si>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</si>
  <si>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</si>
  <si>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</si>
  <si>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</si>
  <si>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</si>
  <si>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</si>
  <si>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</si>
  <si>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</si>
  <si>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</si>
  <si>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</si>
  <si>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</si>
  <si>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</si>
  <si>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</si>
  <si>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</si>
  <si>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</si>
  <si>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</si>
  <si>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</si>
  <si>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</si>
  <si>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</si>
  <si>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</si>
  <si>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</si>
  <si>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</si>
  <si>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</si>
  <si>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</si>
  <si>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</si>
  <si>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</si>
  <si>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</si>
  <si>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</si>
  <si>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</si>
  <si>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</si>
  <si>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</si>
  <si>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</si>
  <si>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</si>
  <si>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</si>
  <si>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</si>
  <si>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</si>
  <si>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</si>
  <si>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</si>
  <si>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</si>
  <si>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</si>
  <si>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</si>
  <si>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</si>
  <si>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</si>
  <si>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</si>
  <si>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</si>
  <si>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</si>
  <si>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</si>
  <si>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</si>
  <si>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</si>
  <si>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</si>
  <si>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</si>
  <si>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</si>
  <si>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</si>
  <si>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</si>
  <si>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</si>
  <si>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</si>
  <si>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</si>
  <si>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</si>
  <si>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</si>
  <si>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</si>
  <si>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</si>
  <si>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</si>
  <si>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</si>
  <si>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</si>
  <si>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</si>
  <si>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</si>
  <si>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</si>
  <si>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</si>
  <si>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</si>
  <si>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</si>
  <si>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</si>
  <si>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</si>
  <si>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</si>
  <si>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</si>
  <si>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</si>
  <si>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</si>
  <si>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</si>
  <si>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</si>
  <si>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</si>
  <si>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</si>
  <si>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</si>
  <si>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</si>
  <si>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</si>
  <si>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</si>
  <si>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</si>
  <si>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</si>
  <si>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</si>
  <si>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</si>
  <si>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</si>
  <si>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</si>
  <si>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</si>
  <si>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</si>
  <si>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</si>
  <si>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</si>
  <si>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</si>
  <si>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</si>
  <si>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</si>
  <si>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</si>
  <si>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</si>
  <si>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</si>
  <si>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</si>
  <si>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</si>
  <si>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</si>
  <si>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</si>
  <si>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</si>
  <si>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</si>
  <si>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</si>
  <si>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</si>
  <si>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</si>
  <si>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</si>
  <si>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</si>
  <si>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</si>
  <si>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</si>
  <si>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</si>
  <si>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</si>
  <si>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</si>
  <si>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</si>
  <si>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</si>
  <si>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</si>
  <si>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</si>
  <si>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</si>
  <si>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</si>
  <si>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</si>
  <si>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</si>
  <si>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</si>
  <si>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</si>
  <si>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</si>
  <si>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</si>
  <si>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</si>
  <si>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</si>
  <si>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</si>
  <si>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</si>
  <si>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</si>
  <si>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</si>
  <si>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</si>
  <si>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</si>
  <si>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</si>
  <si>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</si>
  <si>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</si>
  <si>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</si>
  <si>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</si>
  <si>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</si>
  <si>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</si>
  <si>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</si>
  <si>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</si>
  <si>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</si>
  <si>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</si>
  <si>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</si>
  <si>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</si>
  <si>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</si>
  <si>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</si>
  <si>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</si>
  <si>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</si>
  <si>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</si>
  <si>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</si>
  <si>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</si>
  <si>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</si>
  <si>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</si>
  <si>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</si>
  <si>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</si>
  <si>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</si>
  <si>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</si>
  <si>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</si>
  <si>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</si>
  <si>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</si>
  <si>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</si>
  <si>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</si>
  <si>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</si>
  <si>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</si>
  <si>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</si>
  <si>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</si>
  <si>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</si>
  <si>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</si>
  <si>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</si>
  <si>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</si>
  <si>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</si>
  <si>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</si>
  <si>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</si>
  <si>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</si>
  <si>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</si>
  <si>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</si>
  <si>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</si>
  <si>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</si>
  <si>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</si>
  <si>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</si>
  <si>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</si>
  <si>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</si>
  <si>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</si>
  <si>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</si>
  <si>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</si>
  <si>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</si>
  <si>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</si>
  <si>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</si>
  <si>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</si>
  <si>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</si>
  <si>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</si>
  <si>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</si>
  <si>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</si>
  <si>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</si>
  <si>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</si>
  <si>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</si>
  <si>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</si>
  <si>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</si>
  <si>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</si>
  <si>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</si>
  <si>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</si>
  <si>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</si>
  <si>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</si>
  <si>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</si>
  <si>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</si>
  <si>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</si>
  <si>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</si>
  <si>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</si>
  <si>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</si>
  <si>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</si>
  <si>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</si>
  <si>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</si>
  <si>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</si>
  <si>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</si>
  <si>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</si>
  <si>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</si>
  <si>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</si>
  <si>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</si>
  <si>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</si>
  <si>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</si>
  <si>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</si>
  <si>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</si>
  <si>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</si>
  <si>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</si>
  <si>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</si>
  <si>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</si>
  <si>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</si>
  <si>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</si>
  <si>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</si>
  <si>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</si>
  <si>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</si>
  <si>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</si>
  <si>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</si>
  <si>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</si>
  <si>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</si>
  <si>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</si>
  <si>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</si>
  <si>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</si>
  <si>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</si>
  <si>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</si>
  <si>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</si>
  <si>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</si>
  <si>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</si>
  <si>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</si>
  <si>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</si>
  <si>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</si>
  <si>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</si>
  <si>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</si>
  <si>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</si>
  <si>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</si>
  <si>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</si>
  <si>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</si>
  <si>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</si>
  <si>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</si>
  <si>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</si>
  <si>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</si>
  <si>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</si>
  <si>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</si>
  <si>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</si>
  <si>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</si>
  <si>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</si>
  <si>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</si>
  <si>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</si>
  <si>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</si>
  <si>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</si>
  <si>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</si>
  <si>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</si>
  <si>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</si>
  <si>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</si>
  <si>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</si>
  <si>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</si>
  <si>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</si>
  <si>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</si>
  <si>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</si>
  <si>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</si>
  <si>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</si>
  <si>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</si>
  <si>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</si>
  <si>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</si>
  <si>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</si>
  <si>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</si>
  <si>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</si>
  <si>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</si>
  <si>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</si>
  <si>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</si>
  <si>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</si>
  <si>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</si>
  <si>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</si>
  <si>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</si>
  <si>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</si>
  <si>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</si>
  <si>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</si>
  <si>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</si>
  <si>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</si>
  <si>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</si>
  <si>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</si>
  <si>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</si>
  <si>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</si>
  <si>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</si>
  <si>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</si>
  <si>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</si>
  <si>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</si>
  <si>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</si>
  <si>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</si>
  <si>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</si>
  <si>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</si>
  <si>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</si>
  <si>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</si>
  <si>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</si>
  <si>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</si>
  <si>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</si>
  <si>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</si>
  <si>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</si>
  <si>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</si>
  <si>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</si>
  <si>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</si>
  <si>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</si>
  <si>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</si>
  <si>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</si>
  <si>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</si>
  <si>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</si>
  <si>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</si>
  <si>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</si>
  <si>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</si>
  <si>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</si>
  <si>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</si>
  <si>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</si>
  <si>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</si>
  <si>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</si>
  <si>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</si>
  <si>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</si>
  <si>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</si>
  <si>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</si>
  <si>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</si>
  <si>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</si>
  <si>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</si>
  <si>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</si>
  <si>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</si>
  <si>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</si>
  <si>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</si>
  <si>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</si>
  <si>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</si>
  <si>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</si>
  <si>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</si>
  <si>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</si>
  <si>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</si>
  <si>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</si>
  <si>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</si>
  <si>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</si>
  <si>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</si>
  <si>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</si>
  <si>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</si>
  <si>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</si>
  <si>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</si>
  <si>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</si>
  <si>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</si>
  <si>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</si>
  <si>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</si>
  <si>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</si>
  <si>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</si>
  <si>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</si>
  <si>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</si>
  <si>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</si>
  <si>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</si>
  <si>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</si>
  <si>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</si>
  <si>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</si>
  <si>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</si>
  <si>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</si>
  <si>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</si>
  <si>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</si>
  <si>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</si>
  <si>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</si>
  <si>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</si>
  <si>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</si>
  <si>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</si>
  <si>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</si>
  <si>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</si>
  <si>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</si>
  <si>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</si>
  <si>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</si>
  <si>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</si>
  <si>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</si>
  <si>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</si>
  <si>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</si>
  <si>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</si>
  <si>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</si>
  <si>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</si>
  <si>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</si>
  <si>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</si>
  <si>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</si>
  <si>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</si>
  <si>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</si>
  <si>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</si>
  <si>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</si>
  <si>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</si>
  <si>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</si>
  <si>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</si>
  <si>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</si>
  <si>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</si>
  <si>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</si>
  <si>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</si>
  <si>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</si>
  <si>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</si>
  <si>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</si>
  <si>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</si>
  <si>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</si>
  <si>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</si>
  <si>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</si>
  <si>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</si>
  <si>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</si>
  <si>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</si>
  <si>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</si>
  <si>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</si>
  <si>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</si>
  <si>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</si>
  <si>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</si>
  <si>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</si>
  <si>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</si>
  <si>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</si>
  <si>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</si>
  <si>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</si>
  <si>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</si>
  <si>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</si>
  <si>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</si>
  <si>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</si>
  <si>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</si>
  <si>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</si>
  <si>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</si>
  <si>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</si>
  <si>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</si>
  <si>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</si>
  <si>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</si>
  <si>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</si>
  <si>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</si>
  <si>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</si>
  <si>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</si>
  <si>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</si>
  <si>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</si>
  <si>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</si>
  <si>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</si>
  <si>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</si>
  <si>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</si>
  <si>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</si>
  <si>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</si>
  <si>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</si>
  <si>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</si>
  <si>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</si>
  <si>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</si>
  <si>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</si>
  <si>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</si>
  <si>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</si>
  <si>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</si>
  <si>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</si>
  <si>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</si>
  <si>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</si>
  <si>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</si>
  <si>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</si>
  <si>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</si>
  <si>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</si>
  <si>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</si>
  <si>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</si>
  <si>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</si>
  <si>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</si>
  <si>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</si>
  <si>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</si>
  <si>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</si>
  <si>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</si>
  <si>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</si>
  <si>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</si>
  <si>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</si>
  <si>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</si>
  <si>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</si>
  <si>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</si>
  <si>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</si>
  <si>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</si>
  <si>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</si>
  <si>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</si>
  <si>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</si>
  <si>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</si>
  <si>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</si>
  <si>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</si>
  <si>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</si>
  <si>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</si>
  <si>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</si>
  <si>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</si>
  <si>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</si>
  <si>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</si>
  <si>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</si>
  <si>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</si>
  <si>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</si>
  <si>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</si>
  <si>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</si>
  <si>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</si>
  <si>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</si>
  <si>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</si>
  <si>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</si>
  <si>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</si>
  <si>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</si>
  <si>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</si>
  <si>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</si>
  <si>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</si>
  <si>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</si>
  <si>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</si>
  <si>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</si>
  <si>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</si>
  <si>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</si>
  <si>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</si>
  <si>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</si>
  <si>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</si>
  <si>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</si>
  <si>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</si>
  <si>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</si>
  <si>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</si>
  <si>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</si>
  <si>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</si>
  <si>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</si>
  <si>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</si>
  <si>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</si>
  <si>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</si>
  <si>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</si>
  <si>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</si>
  <si>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</si>
  <si>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</si>
  <si>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</si>
  <si>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</si>
  <si>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</si>
  <si>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</si>
  <si>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</si>
  <si>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</si>
  <si>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</si>
  <si>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</si>
  <si>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</si>
  <si>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</si>
  <si>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</si>
  <si>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</si>
  <si>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</si>
  <si>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</si>
  <si>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</si>
  <si>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</si>
  <si>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</si>
  <si>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</si>
  <si>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</si>
  <si>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</si>
  <si>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</si>
  <si>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</si>
  <si>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</si>
  <si>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</si>
  <si>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</si>
  <si>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</si>
  <si>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</si>
  <si>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</si>
  <si>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</si>
  <si>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</si>
  <si>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</si>
  <si>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</si>
  <si>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</si>
  <si>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</si>
  <si>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</si>
  <si>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</si>
  <si>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</si>
  <si>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</si>
  <si>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</si>
  <si>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</si>
  <si>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</si>
  <si>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</si>
  <si>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</si>
  <si>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</si>
  <si>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</si>
  <si>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</si>
  <si>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</si>
  <si>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</si>
  <si>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</si>
  <si>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</si>
  <si>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</si>
  <si>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</si>
  <si>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</si>
  <si>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</si>
  <si>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</si>
  <si>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</si>
  <si>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</si>
  <si>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</si>
  <si>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</si>
  <si>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</si>
  <si>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</si>
  <si>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</si>
  <si>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</si>
  <si>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</si>
  <si>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</si>
  <si>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</si>
  <si>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</si>
  <si>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</si>
  <si>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</si>
  <si>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</si>
  <si>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</si>
  <si>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</si>
  <si>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</si>
  <si>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</si>
  <si>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</si>
  <si>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</si>
  <si>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</si>
  <si>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</si>
  <si>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</si>
  <si>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</si>
  <si>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</si>
  <si>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</si>
  <si>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</si>
  <si>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</si>
  <si>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</si>
  <si>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</si>
  <si>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</si>
  <si>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</si>
  <si>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</si>
  <si>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</si>
  <si>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</si>
  <si>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</si>
  <si>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</si>
  <si>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</si>
  <si>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</si>
  <si>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</si>
  <si>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</si>
  <si>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</si>
  <si>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</si>
  <si>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</si>
  <si>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</si>
  <si>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</si>
  <si>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</si>
  <si>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</si>
  <si>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</si>
  <si>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</si>
  <si>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</si>
  <si>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</si>
  <si>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</si>
  <si>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</si>
  <si>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</si>
  <si>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</si>
  <si>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</si>
  <si>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</si>
  <si>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</si>
  <si>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</si>
  <si>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</si>
  <si>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</si>
  <si>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</si>
  <si>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</si>
  <si>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</si>
  <si>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</si>
  <si>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</si>
  <si>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</si>
  <si>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</si>
  <si>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</si>
  <si>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</si>
  <si>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</si>
  <si>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</si>
  <si>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</si>
  <si>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</si>
  <si>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</si>
  <si>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</si>
  <si>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</si>
  <si>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</si>
  <si>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</si>
  <si>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</si>
  <si>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</si>
  <si>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</si>
  <si>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</si>
  <si>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</si>
  <si>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</si>
  <si>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</si>
  <si>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</si>
  <si>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</si>
  <si>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</si>
  <si>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</si>
  <si>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</si>
  <si>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</si>
  <si>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</si>
  <si>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</si>
  <si>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</si>
  <si>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</si>
  <si>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</si>
  <si>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</si>
  <si>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</si>
  <si>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</si>
  <si>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</si>
  <si>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</si>
  <si>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</si>
  <si>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</si>
  <si>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</si>
  <si>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</si>
  <si>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</si>
  <si>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</si>
  <si>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</si>
  <si>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</si>
  <si>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</si>
  <si>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</si>
  <si>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</si>
  <si>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</si>
  <si>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</si>
  <si>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</si>
  <si>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</si>
  <si>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</si>
  <si>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</si>
  <si>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</si>
  <si>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</si>
  <si>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</si>
  <si>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</si>
  <si>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</si>
  <si>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</si>
  <si>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</si>
  <si>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</si>
  <si>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</si>
  <si>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</si>
  <si>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</si>
  <si>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</si>
  <si>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</si>
  <si>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</si>
  <si>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</si>
  <si>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</si>
  <si>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</si>
  <si>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</si>
  <si>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</si>
  <si>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</si>
  <si>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</si>
  <si>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</si>
  <si>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</si>
  <si>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</si>
  <si>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</si>
  <si>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</si>
  <si>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</si>
  <si>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</si>
  <si>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</si>
  <si>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</si>
  <si>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</si>
  <si>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</si>
  <si>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</si>
  <si>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</si>
  <si>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</si>
  <si>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</si>
  <si>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</si>
  <si>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</si>
  <si>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</si>
  <si>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</si>
  <si>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</si>
  <si>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</si>
  <si>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</si>
  <si>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</si>
  <si>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</si>
  <si>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</si>
  <si>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</si>
  <si>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</si>
  <si>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</si>
  <si>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</si>
  <si>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</si>
  <si>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</si>
  <si>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</si>
  <si>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</si>
  <si>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</si>
  <si>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</si>
  <si>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</si>
  <si>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</si>
  <si>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</si>
  <si>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</si>
  <si>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</si>
  <si>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</si>
  <si>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</si>
  <si>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</si>
  <si>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</si>
  <si>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</si>
  <si>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</si>
  <si>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</si>
  <si>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</si>
  <si>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</si>
  <si>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</si>
  <si>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</si>
  <si>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</si>
  <si>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</si>
  <si>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</si>
  <si>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</si>
  <si>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</si>
  <si>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</si>
  <si>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</si>
  <si>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</si>
  <si>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</si>
  <si>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</si>
  <si>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</si>
  <si>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</si>
  <si>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</si>
  <si>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</si>
  <si>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</si>
  <si>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</si>
  <si>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</si>
  <si>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</si>
  <si>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</si>
  <si>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</si>
  <si>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</si>
  <si>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</si>
  <si>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</si>
  <si>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</si>
  <si>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</si>
  <si>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</si>
  <si>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</si>
  <si>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</si>
  <si>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</si>
  <si>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</si>
  <si>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</si>
  <si>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</si>
  <si>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</si>
  <si>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</si>
  <si>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</si>
  <si>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</si>
  <si>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</si>
  <si>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</si>
  <si>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</si>
  <si>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</si>
  <si>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</si>
  <si>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</si>
  <si>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</si>
  <si>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</si>
  <si>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</si>
  <si>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</si>
  <si>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</si>
  <si>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</si>
  <si>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</si>
  <si>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</si>
  <si>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</si>
  <si>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</si>
  <si>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</si>
  <si>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</si>
  <si>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</si>
  <si>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</si>
  <si>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</si>
  <si>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</si>
  <si>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</si>
  <si>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</si>
  <si>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</si>
  <si>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</si>
  <si>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</si>
  <si>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</si>
  <si>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</si>
  <si>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</si>
  <si>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</si>
  <si>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</si>
  <si>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</si>
  <si>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</si>
  <si>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</si>
  <si>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</si>
  <si>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</si>
  <si>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</si>
  <si>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</si>
  <si>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</si>
  <si>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</si>
  <si>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</si>
  <si>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</si>
  <si>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</si>
  <si>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</si>
  <si>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</si>
  <si>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</si>
  <si>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</si>
  <si>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</si>
  <si>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</si>
  <si>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</si>
  <si>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</si>
  <si>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</si>
  <si>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</si>
  <si>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</si>
  <si>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</si>
  <si>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</si>
  <si>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</si>
  <si>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</si>
  <si>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</si>
  <si>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</si>
  <si>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</si>
  <si>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</si>
  <si>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</si>
  <si>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</si>
  <si>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</si>
  <si>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</si>
  <si>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</si>
  <si>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</si>
  <si>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</si>
  <si>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</si>
  <si>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</si>
  <si>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</si>
  <si>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</si>
  <si>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</si>
  <si>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</si>
  <si>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</si>
  <si>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</si>
  <si>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</si>
  <si>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</si>
  <si>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</si>
  <si>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</si>
  <si>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</si>
  <si>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</si>
  <si>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</si>
  <si>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</si>
  <si>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</si>
  <si>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</si>
  <si>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</si>
  <si>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</si>
  <si>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</si>
  <si>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</si>
  <si>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</si>
  <si>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</si>
  <si>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</si>
  <si>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</si>
  <si>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</si>
  <si>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</si>
  <si>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</si>
  <si>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</si>
  <si>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</si>
  <si>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</si>
  <si>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</si>
  <si>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</si>
  <si>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</si>
  <si>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</si>
  <si>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</si>
  <si>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</si>
  <si>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</si>
  <si>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</si>
  <si>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</si>
  <si>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</si>
  <si>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</si>
  <si>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</si>
  <si>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</si>
  <si>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</si>
  <si>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</si>
  <si>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</si>
  <si>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</si>
  <si>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</si>
  <si>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</si>
  <si>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</si>
  <si>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</si>
  <si>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</si>
  <si>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</si>
  <si>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</si>
  <si>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</si>
  <si>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</si>
  <si>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</si>
  <si>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</si>
  <si>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</si>
  <si>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</si>
  <si>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</si>
  <si>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</si>
  <si>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</si>
  <si>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</si>
  <si>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</si>
  <si>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</si>
  <si>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</si>
  <si>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</si>
  <si>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</si>
  <si>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</si>
  <si>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</si>
  <si>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</si>
  <si>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</si>
  <si>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</si>
  <si>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</si>
  <si>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</si>
  <si>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</si>
  <si>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</si>
  <si>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</si>
  <si>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</si>
  <si>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</si>
  <si>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</si>
  <si>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</si>
  <si>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</si>
  <si>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</si>
  <si>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</si>
  <si>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</si>
  <si>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</si>
  <si>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</si>
  <si>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</si>
  <si>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</si>
  <si>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</si>
  <si>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</si>
  <si>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</si>
  <si>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</si>
  <si>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</si>
  <si>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</si>
  <si>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</si>
  <si>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</si>
  <si>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</si>
  <si>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</si>
  <si>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</si>
  <si>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</si>
  <si>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</si>
  <si>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</si>
  <si>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</si>
  <si>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</si>
  <si>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</si>
  <si>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</si>
  <si>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</si>
  <si>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</si>
  <si>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</si>
  <si>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</si>
  <si>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</si>
  <si>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</si>
  <si>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</si>
  <si>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</si>
  <si>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</si>
  <si>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</si>
  <si>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</si>
  <si>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</si>
  <si>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</si>
  <si>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</si>
  <si>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</si>
  <si>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</si>
  <si>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</si>
  <si>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</si>
  <si>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</si>
  <si>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</si>
  <si>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</si>
  <si>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</si>
  <si>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</si>
  <si>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</si>
  <si>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</si>
  <si>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</si>
  <si>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</si>
  <si>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</si>
  <si>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</si>
  <si>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</si>
  <si>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</si>
  <si>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</si>
  <si>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</si>
  <si>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</si>
  <si>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</si>
  <si>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</si>
  <si>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</si>
  <si>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</si>
  <si>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</si>
  <si>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</si>
  <si>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</si>
  <si>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</si>
  <si>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</si>
  <si>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</si>
  <si>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</si>
  <si>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</si>
  <si>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</si>
  <si>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</si>
  <si>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</si>
  <si>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</si>
  <si>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</si>
  <si>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</si>
  <si>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</si>
  <si>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</si>
  <si>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</si>
  <si>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</si>
  <si>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</si>
  <si>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</si>
  <si>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</si>
  <si>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</si>
  <si>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</si>
  <si>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</si>
  <si>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</si>
  <si>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</si>
  <si>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</si>
  <si>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</si>
  <si>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</si>
  <si>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</si>
  <si>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</si>
  <si>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</si>
  <si>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</si>
  <si>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</si>
  <si>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</si>
  <si>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</si>
  <si>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</si>
  <si>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</si>
  <si>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</si>
  <si>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</si>
  <si>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</si>
  <si>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</si>
  <si>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</si>
  <si>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</si>
  <si>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</si>
  <si>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</si>
  <si>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</si>
  <si>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</si>
  <si>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</si>
  <si>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</si>
  <si>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</si>
  <si>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</si>
  <si>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</si>
  <si>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</si>
  <si>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</si>
  <si>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</si>
  <si>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</si>
  <si>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</si>
  <si>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</si>
  <si>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</si>
  <si>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</si>
  <si>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</si>
  <si>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</si>
  <si>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</si>
  <si>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</si>
  <si>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</si>
  <si>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</si>
  <si>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</si>
  <si>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</si>
  <si>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</si>
  <si>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</si>
  <si>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</si>
  <si>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</si>
  <si>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</si>
  <si>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</si>
  <si>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</si>
  <si>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</si>
  <si>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</si>
  <si>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</si>
  <si>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</si>
  <si>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</si>
  <si>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</si>
  <si>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</si>
  <si>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</si>
  <si>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</si>
  <si>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</si>
  <si>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</si>
  <si>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</si>
  <si>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</si>
  <si>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</si>
  <si>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</si>
  <si>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</si>
  <si>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</si>
  <si>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</si>
  <si>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</si>
  <si>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</si>
  <si>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</si>
  <si>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</si>
  <si>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</si>
  <si>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</si>
  <si>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</si>
  <si>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</si>
  <si>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</si>
  <si>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</si>
  <si>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</si>
  <si>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</si>
  <si>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</si>
  <si>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</si>
  <si>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</si>
  <si>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</si>
  <si>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</si>
  <si>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</si>
  <si>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</si>
  <si>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</si>
  <si>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</si>
  <si>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</si>
  <si>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</si>
  <si>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</si>
  <si>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</si>
  <si>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</si>
  <si>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</si>
  <si>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</si>
  <si>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</si>
  <si>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</si>
  <si>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</si>
  <si>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</si>
  <si>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</si>
  <si>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</si>
  <si>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</si>
  <si>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</si>
  <si>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</si>
  <si>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</si>
  <si>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</si>
  <si>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</si>
  <si>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</si>
  <si>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</si>
  <si>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</si>
  <si>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</si>
  <si>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</si>
  <si>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</si>
  <si>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</si>
  <si>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</si>
  <si>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</si>
  <si>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</si>
  <si>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</si>
  <si>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</si>
  <si>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</si>
  <si>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</si>
  <si>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</si>
  <si>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</si>
  <si>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</si>
  <si>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</si>
  <si>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</si>
  <si>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</si>
  <si>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</si>
  <si>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</si>
  <si>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</si>
  <si>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</si>
  <si>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</si>
  <si>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</si>
  <si>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</si>
  <si>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</si>
  <si>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</si>
  <si>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</si>
  <si>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</si>
  <si>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</si>
  <si>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</si>
  <si>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</si>
  <si>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</si>
  <si>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</si>
  <si>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</si>
  <si>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</si>
  <si>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</si>
  <si>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</si>
  <si>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</si>
  <si>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</si>
  <si>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</si>
  <si>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</si>
  <si>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</si>
  <si>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</si>
  <si>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</si>
  <si>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</si>
  <si>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</si>
  <si>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</si>
  <si>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</si>
  <si>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</si>
  <si>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</si>
  <si>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</si>
  <si>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</si>
  <si>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</si>
  <si>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</si>
  <si>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</si>
  <si>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</si>
  <si>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</si>
  <si>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</si>
  <si>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</si>
  <si>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</si>
  <si>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</si>
  <si>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</si>
  <si>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</si>
  <si>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</si>
  <si>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</si>
  <si>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</si>
  <si>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</si>
  <si>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</si>
  <si>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</si>
  <si>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</si>
  <si>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</si>
  <si>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</si>
  <si>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</si>
  <si>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</si>
  <si>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</si>
  <si>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</si>
  <si>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</si>
  <si>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</si>
  <si>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</si>
  <si>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</si>
  <si>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</si>
  <si>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</si>
  <si>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</si>
  <si>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</si>
  <si>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</si>
  <si>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</si>
  <si>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</si>
  <si>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</si>
  <si>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</si>
  <si>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</si>
  <si>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</si>
  <si>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</si>
  <si>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</si>
  <si>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</si>
  <si>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</si>
  <si>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</si>
  <si>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</si>
  <si>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</si>
  <si>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</si>
  <si>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</si>
  <si>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</si>
  <si>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</si>
  <si>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</si>
  <si>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</si>
  <si>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</si>
  <si>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</si>
  <si>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</si>
  <si>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</si>
  <si>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</si>
  <si>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</si>
  <si>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</si>
  <si>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</si>
  <si>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</si>
  <si>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</si>
  <si>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</si>
  <si>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</si>
  <si>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</si>
  <si>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</si>
  <si>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</si>
  <si>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</si>
  <si>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</si>
  <si>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</si>
  <si>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</si>
  <si>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</si>
  <si>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</si>
  <si>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</si>
  <si>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</si>
  <si>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</si>
  <si>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</si>
  <si>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</si>
  <si>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</si>
  <si>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</si>
  <si>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</si>
  <si>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</si>
  <si>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</si>
  <si>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</si>
  <si>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</si>
  <si>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</si>
  <si>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</si>
  <si>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</si>
  <si>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</si>
  <si>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</si>
  <si>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</si>
  <si>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</si>
  <si>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</si>
  <si>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</si>
  <si>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</si>
  <si>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</si>
  <si>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</si>
  <si>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</si>
  <si>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</si>
  <si>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</si>
  <si>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</si>
  <si>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</si>
  <si>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</si>
  <si>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</si>
  <si>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</si>
  <si>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</si>
  <si>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</si>
  <si>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</si>
  <si>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</si>
  <si>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</si>
  <si>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</si>
  <si>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</si>
  <si>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</si>
  <si>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</si>
  <si>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</si>
  <si>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</si>
  <si>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</si>
  <si>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</si>
  <si>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</si>
  <si>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</si>
  <si>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</si>
  <si>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</si>
  <si>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</si>
  <si>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</si>
  <si>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</si>
  <si>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</si>
  <si>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</si>
  <si>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</si>
  <si>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</si>
  <si>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</si>
  <si>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</si>
  <si>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</si>
  <si>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</si>
  <si>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</si>
  <si>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</si>
  <si>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</si>
  <si>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</si>
  <si>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</si>
  <si>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</si>
  <si>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</si>
  <si>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</si>
  <si>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</si>
  <si>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</si>
  <si>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</si>
  <si>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</si>
  <si>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</si>
  <si>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</si>
  <si>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</si>
  <si>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</si>
  <si>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</si>
  <si>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</si>
  <si>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</si>
  <si>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</si>
  <si>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</si>
  <si>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</si>
  <si>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</si>
  <si>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</si>
  <si>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</si>
  <si>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</si>
  <si>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</si>
  <si>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</si>
  <si>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</si>
  <si>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</si>
  <si>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</si>
  <si>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</si>
  <si>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</si>
  <si>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</si>
  <si>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</si>
  <si>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</si>
  <si>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</si>
  <si>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</si>
  <si>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</si>
  <si>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</si>
  <si>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</si>
  <si>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</si>
  <si>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</si>
  <si>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</si>
  <si>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</si>
  <si>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</si>
  <si>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</si>
  <si>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</si>
  <si>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</si>
  <si>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</si>
  <si>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</si>
  <si>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</si>
  <si>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</si>
  <si>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</si>
  <si>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</si>
  <si>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</si>
  <si>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</si>
  <si>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</si>
  <si>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</si>
  <si>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</si>
  <si>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</si>
  <si>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</si>
  <si>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</si>
  <si>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</si>
  <si>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</si>
  <si>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</si>
  <si>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</si>
  <si>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</si>
  <si>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</si>
  <si>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</si>
  <si>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</si>
  <si>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</si>
  <si>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</si>
  <si>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</si>
  <si>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</si>
  <si>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</si>
  <si>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</si>
  <si>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</si>
  <si>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</si>
  <si>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</si>
  <si>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</si>
  <si>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</si>
  <si>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</si>
  <si>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</si>
  <si>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</si>
  <si>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</si>
  <si>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</si>
  <si>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</si>
  <si>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</si>
  <si>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</si>
  <si>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</si>
  <si>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</si>
  <si>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</si>
  <si>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</si>
  <si>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</si>
  <si>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</si>
  <si>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</si>
  <si>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</si>
  <si>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</si>
  <si>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</si>
  <si>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</si>
  <si>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</si>
  <si>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</si>
  <si>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</si>
  <si>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</si>
  <si>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</si>
  <si>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</si>
  <si>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</si>
  <si>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</si>
  <si>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</si>
  <si>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</si>
  <si>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</si>
  <si>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</si>
  <si>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</si>
  <si>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</si>
  <si>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</si>
  <si>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</si>
  <si>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</si>
  <si>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</si>
  <si>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</si>
  <si>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</si>
  <si>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</si>
  <si>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</si>
  <si>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</si>
  <si>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</si>
  <si>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</si>
  <si>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</si>
  <si>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</si>
  <si>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</si>
  <si>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</si>
  <si>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</si>
  <si>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</si>
  <si>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</si>
  <si>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</si>
  <si>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</si>
  <si>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</si>
  <si>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</si>
  <si>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</si>
  <si>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</si>
  <si>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</si>
  <si>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</si>
  <si>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</si>
  <si>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</si>
  <si>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</si>
  <si>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</si>
  <si>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</si>
  <si>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</si>
  <si>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</si>
  <si>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</si>
  <si>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</si>
  <si>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</si>
  <si>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</si>
  <si>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</si>
  <si>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</si>
  <si>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</si>
  <si>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</si>
  <si>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</si>
  <si>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</si>
  <si>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</si>
  <si>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</si>
  <si>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</si>
  <si>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</si>
  <si>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</si>
  <si>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</si>
  <si>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</si>
  <si>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</si>
  <si>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</si>
  <si>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</si>
  <si>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</si>
  <si>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</si>
  <si>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</si>
  <si>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</si>
  <si>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</si>
  <si>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</si>
  <si>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</si>
  <si>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</si>
  <si>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</si>
  <si>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</si>
  <si>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</si>
  <si>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</si>
  <si>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</si>
  <si>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</si>
  <si>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</si>
  <si>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</si>
  <si>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</si>
  <si>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</si>
  <si>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</si>
  <si>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</si>
  <si>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</si>
  <si>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</si>
  <si>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</si>
  <si>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</si>
  <si>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</si>
  <si>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</si>
  <si>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</si>
  <si>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</si>
  <si>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</si>
  <si>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</si>
  <si>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</si>
  <si>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</si>
  <si>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</si>
  <si>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</si>
  <si>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</si>
  <si>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</si>
  <si>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</si>
  <si>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</si>
  <si>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</si>
  <si>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</si>
  <si>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</si>
  <si>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</si>
  <si>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</si>
  <si>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</si>
  <si>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</si>
  <si>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</si>
  <si>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</si>
  <si>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</si>
  <si>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</si>
  <si>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</si>
  <si>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</si>
  <si>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</si>
  <si>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</si>
  <si>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</si>
  <si>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</si>
  <si>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</si>
  <si>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</si>
  <si>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</si>
  <si>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</si>
  <si>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</si>
  <si>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</si>
  <si>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</si>
  <si>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</si>
  <si>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</si>
  <si>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</si>
  <si>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</si>
  <si>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</si>
  <si>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</si>
  <si>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</si>
  <si>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</si>
  <si>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</si>
  <si>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</si>
  <si>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</si>
  <si>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</si>
  <si>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</si>
  <si>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</si>
  <si>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</si>
  <si>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</si>
  <si>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</si>
  <si>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</si>
  <si>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</si>
  <si>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</si>
  <si>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</si>
  <si>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</si>
  <si>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</si>
  <si>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</si>
  <si>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</si>
  <si>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</si>
  <si>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</si>
  <si>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</si>
  <si>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</si>
  <si>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</si>
  <si>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</si>
  <si>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</si>
  <si>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</si>
  <si>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</si>
  <si>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</si>
  <si>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</si>
  <si>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</si>
  <si>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</si>
  <si>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</si>
  <si>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</si>
  <si>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</si>
  <si>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</si>
  <si>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</si>
  <si>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</si>
  <si>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</si>
  <si>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</si>
  <si>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</si>
  <si>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</si>
  <si>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</si>
  <si>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</si>
  <si>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</si>
  <si>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</si>
  <si>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</si>
  <si>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</si>
  <si>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</si>
  <si>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</si>
  <si>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</si>
  <si>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</si>
  <si>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</si>
  <si>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</si>
  <si>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</si>
  <si>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</si>
  <si>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</si>
  <si>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</si>
  <si>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</si>
  <si>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</si>
  <si>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</si>
  <si>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</si>
  <si>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</si>
  <si>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</si>
  <si>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</si>
  <si>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</si>
  <si>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</si>
  <si>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</si>
  <si>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</si>
  <si>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</si>
  <si>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</si>
  <si>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</si>
  <si>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</si>
  <si>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</si>
  <si>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</si>
  <si>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</si>
  <si>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</si>
  <si>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</si>
  <si>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</si>
  <si>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</si>
  <si>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</si>
  <si>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</si>
  <si>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</si>
  <si>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</si>
  <si>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</si>
  <si>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</si>
  <si>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</si>
  <si>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</si>
  <si>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</si>
  <si>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</si>
  <si>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</si>
  <si>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</si>
  <si>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</si>
  <si>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</si>
  <si>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</si>
  <si>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</si>
  <si>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</si>
  <si>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</si>
  <si>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</si>
  <si>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</si>
  <si>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</si>
  <si>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</si>
  <si>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</si>
  <si>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</si>
  <si>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</si>
  <si>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</si>
  <si>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</si>
  <si>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</si>
  <si>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</si>
  <si>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</si>
  <si>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</si>
  <si>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</si>
  <si>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</si>
  <si>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</si>
  <si>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</si>
  <si>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</si>
  <si>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</si>
  <si>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</si>
  <si>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</si>
  <si>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</si>
  <si>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</si>
  <si>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</si>
  <si>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</si>
  <si>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</si>
  <si>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</si>
  <si>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</si>
  <si>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</si>
  <si>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</si>
  <si>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</si>
  <si>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</si>
  <si>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</si>
  <si>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</si>
  <si>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</si>
  <si>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</si>
  <si>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</si>
  <si>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</si>
  <si>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</si>
  <si>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</si>
  <si>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</si>
  <si>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</si>
  <si>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</si>
  <si>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</si>
  <si>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</si>
  <si>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</si>
  <si>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</si>
  <si>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</si>
  <si>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</si>
  <si>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</si>
  <si>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</si>
  <si>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</si>
  <si>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</si>
  <si>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</si>
  <si>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</si>
  <si>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</si>
  <si>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</si>
  <si>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</si>
  <si>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</si>
  <si>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</si>
  <si>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</si>
  <si>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</si>
  <si>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</si>
  <si>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</si>
  <si>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</si>
  <si>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</si>
  <si>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</si>
  <si>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</si>
  <si>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</si>
  <si>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</si>
  <si>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</si>
  <si>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</si>
  <si>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</si>
  <si>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</si>
  <si>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</si>
  <si>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</si>
  <si>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</si>
  <si>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</si>
  <si>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</si>
  <si>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</si>
  <si>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</si>
  <si>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</si>
  <si>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</si>
  <si>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</si>
  <si>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</si>
  <si>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</si>
  <si>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</si>
  <si>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</si>
  <si>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</si>
  <si>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</si>
  <si>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</si>
  <si>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</si>
  <si>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</si>
  <si>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</si>
  <si>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</si>
  <si>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</si>
  <si>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</si>
  <si>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</si>
  <si>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</si>
  <si>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</si>
  <si>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</si>
  <si>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</si>
  <si>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</si>
  <si>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</si>
  <si>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</si>
  <si>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</si>
  <si>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</si>
  <si>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</si>
  <si>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</si>
  <si>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</si>
  <si>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</si>
  <si>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</si>
  <si>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</si>
  <si>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</si>
  <si>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</si>
  <si>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</si>
  <si>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</si>
  <si>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</si>
  <si>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</si>
  <si>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</si>
  <si>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</si>
  <si>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</si>
  <si>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</si>
  <si>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</si>
  <si>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</si>
  <si>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</si>
  <si>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</si>
  <si>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</si>
  <si>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</si>
  <si>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</si>
  <si>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</si>
  <si>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</si>
  <si>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</si>
  <si>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</si>
  <si>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</si>
  <si>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</si>
  <si>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</si>
  <si>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</si>
  <si>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</si>
  <si>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</si>
  <si>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</si>
  <si>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</si>
  <si>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</si>
  <si>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</si>
  <si>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</si>
  <si>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</si>
  <si>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</si>
  <si>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</si>
  <si>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</si>
  <si>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</si>
  <si>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</si>
  <si>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</si>
  <si>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</si>
  <si>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</si>
  <si>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</si>
  <si>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</si>
  <si>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</si>
  <si>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</si>
  <si>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</si>
  <si>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</si>
  <si>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</si>
  <si>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</si>
  <si>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</si>
  <si>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</si>
  <si>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</si>
  <si>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</si>
  <si>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</si>
  <si>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</si>
  <si>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</si>
  <si>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</si>
  <si>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</si>
  <si>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</si>
  <si>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</si>
  <si>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</si>
  <si>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</si>
  <si>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</si>
  <si>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</si>
  <si>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</si>
  <si>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</si>
  <si>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</si>
  <si>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</si>
  <si>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</si>
  <si>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</si>
  <si>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</si>
  <si>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</si>
  <si>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</si>
  <si>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</si>
  <si>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</si>
  <si>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</si>
  <si>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</si>
  <si>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</si>
  <si>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</si>
  <si>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</si>
  <si>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</si>
  <si>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</si>
  <si>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</si>
  <si>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</si>
  <si>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</si>
  <si>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</si>
  <si>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</si>
  <si>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</si>
  <si>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</si>
  <si>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</si>
  <si>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</si>
  <si>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</si>
  <si>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</si>
  <si>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</si>
  <si>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</si>
  <si>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</si>
  <si>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</si>
  <si>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</si>
  <si>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</si>
  <si>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</si>
  <si>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</si>
  <si>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</si>
  <si>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</si>
  <si>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</si>
  <si>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</si>
  <si>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</si>
  <si>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</si>
  <si>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</si>
  <si>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</si>
  <si>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</si>
  <si>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</si>
  <si>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</si>
  <si>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</si>
  <si>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</si>
  <si>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</si>
  <si>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</si>
  <si>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</si>
  <si>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</si>
  <si>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</si>
  <si>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</si>
  <si>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</si>
  <si>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</si>
  <si>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</si>
  <si>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</si>
  <si>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</si>
  <si>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</si>
  <si>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</si>
  <si>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</si>
  <si>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</si>
  <si>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</si>
  <si>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</si>
  <si>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</si>
  <si>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</si>
  <si>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</si>
  <si>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</si>
  <si>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</si>
  <si>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</si>
  <si>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</si>
  <si>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</si>
  <si>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</si>
  <si>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</si>
  <si>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</si>
  <si>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</si>
  <si>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</si>
  <si>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</si>
  <si>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</si>
  <si>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</si>
  <si>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</si>
  <si>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</si>
  <si>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</si>
  <si>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</si>
  <si>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</si>
  <si>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</si>
  <si>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</si>
  <si>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</si>
  <si>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</si>
  <si>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</si>
  <si>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</si>
  <si>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</si>
  <si>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</si>
  <si>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</si>
  <si>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</si>
  <si>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</si>
  <si>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</si>
  <si>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</si>
  <si>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</si>
  <si>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</si>
  <si>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</si>
  <si>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</si>
  <si>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</si>
  <si>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</si>
  <si>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</si>
  <si>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</si>
  <si>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</si>
  <si>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</si>
  <si>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</si>
  <si>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</si>
  <si>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</si>
  <si>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</si>
  <si>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</si>
  <si>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</si>
  <si>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</si>
  <si>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</si>
  <si>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</si>
  <si>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</si>
  <si>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</si>
  <si>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</si>
  <si>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</si>
  <si>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</si>
  <si>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</si>
  <si>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</si>
  <si>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</si>
  <si>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</si>
  <si>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</si>
  <si>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</si>
  <si>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</si>
  <si>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</si>
  <si>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</si>
  <si>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</si>
  <si>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</si>
  <si>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</si>
  <si>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</si>
  <si>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</si>
  <si>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</si>
  <si>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</si>
  <si>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</si>
  <si>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</si>
  <si>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</si>
  <si>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</si>
  <si>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</si>
  <si>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</si>
  <si>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</si>
  <si>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</si>
  <si>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</si>
  <si>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</si>
  <si>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</si>
  <si>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</si>
  <si>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</si>
  <si>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</si>
  <si>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</si>
  <si>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</si>
  <si>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</si>
  <si>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</si>
  <si>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</si>
  <si>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</si>
  <si>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</si>
  <si>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</si>
  <si>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</si>
  <si>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</si>
  <si>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</si>
  <si>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</si>
  <si>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</si>
  <si>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</si>
  <si>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</si>
  <si>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</si>
  <si>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</si>
  <si>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</si>
  <si>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</si>
  <si>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</si>
  <si>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</si>
  <si>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</si>
  <si>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</si>
  <si>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</si>
  <si>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</si>
  <si>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</si>
  <si>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</si>
  <si>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</si>
  <si>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</si>
  <si>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</si>
  <si>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</si>
  <si>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</si>
  <si>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</si>
  <si>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</si>
  <si>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</si>
  <si>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</si>
  <si>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</si>
  <si>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</si>
  <si>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</si>
  <si>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</si>
  <si>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</si>
  <si>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</si>
  <si>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</si>
  <si>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</si>
  <si>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</si>
  <si>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</si>
  <si>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</si>
  <si>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</si>
  <si>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</si>
  <si>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</si>
  <si>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</si>
  <si>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</si>
  <si>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</si>
  <si>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</si>
  <si>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</si>
  <si>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</si>
  <si>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</si>
  <si>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</si>
  <si>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</si>
  <si>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</si>
  <si>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</si>
  <si>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</si>
  <si>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</si>
  <si>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</si>
  <si>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</si>
  <si>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</si>
  <si>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</si>
  <si>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</si>
  <si>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</si>
  <si>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</si>
  <si>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</si>
  <si>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</si>
  <si>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</si>
  <si>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</si>
  <si>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</si>
  <si>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</si>
  <si>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</si>
  <si>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</si>
  <si>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</si>
  <si>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</si>
  <si>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</si>
  <si>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</si>
  <si>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</si>
  <si>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</si>
  <si>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</si>
  <si>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</si>
  <si>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</si>
  <si>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</si>
  <si>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</si>
  <si>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</si>
  <si>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</si>
  <si>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</si>
  <si>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</si>
  <si>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</si>
  <si>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</si>
  <si>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</si>
  <si>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</si>
  <si>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</si>
  <si>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</si>
  <si>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</si>
  <si>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</si>
  <si>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</si>
  <si>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</si>
  <si>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</si>
  <si>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</si>
  <si>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</si>
  <si>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</si>
  <si>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</si>
  <si>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</si>
  <si>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</si>
  <si>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</si>
  <si>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</si>
  <si>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</si>
  <si>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</si>
  <si>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</si>
  <si>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</si>
  <si>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</si>
  <si>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</si>
  <si>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</si>
  <si>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</si>
  <si>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</si>
  <si>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</si>
  <si>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</si>
  <si>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</si>
  <si>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</si>
  <si>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</si>
  <si>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</si>
  <si>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</si>
  <si>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</si>
  <si>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</si>
  <si>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</si>
  <si>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</si>
  <si>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</si>
  <si>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</si>
  <si>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</si>
  <si>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</si>
  <si>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</si>
  <si>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</si>
  <si>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</si>
  <si>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</si>
  <si>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</si>
  <si>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</si>
  <si>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</si>
  <si>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</si>
  <si>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</si>
  <si>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</si>
  <si>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</si>
  <si>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</si>
  <si>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</si>
  <si>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</si>
  <si>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</si>
  <si>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</si>
  <si>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</si>
  <si>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</si>
  <si>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</si>
  <si>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</si>
  <si>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</si>
  <si>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</si>
  <si>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</si>
  <si>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</si>
  <si>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</si>
  <si>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</si>
  <si>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</si>
  <si>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</si>
  <si>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</si>
  <si>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</si>
  <si>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</si>
  <si>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</si>
  <si>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</si>
  <si>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</si>
  <si>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</si>
  <si>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</si>
  <si>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</si>
  <si>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</si>
  <si>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</si>
  <si>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</si>
  <si>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</si>
  <si>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</si>
  <si>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</si>
  <si>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</si>
  <si>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</si>
  <si>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</si>
  <si>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</si>
  <si>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</si>
  <si>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</si>
  <si>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</si>
  <si>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</si>
  <si>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</si>
  <si>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</si>
  <si>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</si>
  <si>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</si>
  <si>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</si>
  <si>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</si>
  <si>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</si>
  <si>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</si>
  <si>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</si>
  <si>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</si>
  <si>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</si>
  <si>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</si>
  <si>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</si>
  <si>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</si>
  <si>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</si>
  <si>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</si>
  <si>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</si>
  <si>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</si>
  <si>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</si>
  <si>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</si>
  <si>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</si>
  <si>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</si>
  <si>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</si>
  <si>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</si>
  <si>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</si>
  <si>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</si>
  <si>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</si>
  <si>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</si>
  <si>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</si>
  <si>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</si>
  <si>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</si>
  <si>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</si>
  <si>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</si>
  <si>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</si>
  <si>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</si>
  <si>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</si>
  <si>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</si>
  <si>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</si>
  <si>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</si>
  <si>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</si>
  <si>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</si>
  <si>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</si>
  <si>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</si>
  <si>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</si>
  <si>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</si>
  <si>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</si>
  <si>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</si>
  <si>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</si>
  <si>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</si>
  <si>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</si>
  <si>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</si>
  <si>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</si>
  <si>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</si>
  <si>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</si>
  <si>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</si>
  <si>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</si>
  <si>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</si>
  <si>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</si>
  <si>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</si>
  <si>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</si>
  <si>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</si>
  <si>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</si>
  <si>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</si>
  <si>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</si>
  <si>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</si>
  <si>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</si>
  <si>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</si>
  <si>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</si>
  <si>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</si>
  <si>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</si>
  <si>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</si>
  <si>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</si>
  <si>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</si>
  <si>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</si>
  <si>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</si>
  <si>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</si>
  <si>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</si>
  <si>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</si>
  <si>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</si>
  <si>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</si>
  <si>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</si>
  <si>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</si>
  <si>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</si>
  <si>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</si>
  <si>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</si>
  <si>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</si>
  <si>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</si>
  <si>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</si>
  <si>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</si>
  <si>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</si>
  <si>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</si>
  <si>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</si>
  <si>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</si>
  <si>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</si>
  <si>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</si>
  <si>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</si>
  <si>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</si>
  <si>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</si>
  <si>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</si>
  <si>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</si>
  <si>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</si>
  <si>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</si>
  <si>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</si>
  <si>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</si>
  <si>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</si>
  <si>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</si>
  <si>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</si>
  <si>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</si>
  <si>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</si>
  <si>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</si>
  <si>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</si>
  <si>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</si>
  <si>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</si>
  <si>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</si>
  <si>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</si>
  <si>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</si>
  <si>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</si>
  <si>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</si>
  <si>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</si>
  <si>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</si>
  <si>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</si>
  <si>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</si>
  <si>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</si>
  <si>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</si>
  <si>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</si>
  <si>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</si>
  <si>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</si>
  <si>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</si>
  <si>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</si>
  <si>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</si>
  <si>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</si>
  <si>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</si>
  <si>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</si>
  <si>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</si>
  <si>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</si>
  <si>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</si>
  <si>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</si>
  <si>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</si>
  <si>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</si>
  <si>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</si>
  <si>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</si>
  <si>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</si>
  <si>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</si>
  <si>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</si>
  <si>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</si>
  <si>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</si>
  <si>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</si>
  <si>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</si>
  <si>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</si>
  <si>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</si>
  <si>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</si>
  <si>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</si>
  <si>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</si>
  <si>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</si>
  <si>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</si>
  <si>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</si>
  <si>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</si>
  <si>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</si>
  <si>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</si>
  <si>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</si>
  <si>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</si>
  <si>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</si>
  <si>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</si>
  <si>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</si>
  <si>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</si>
  <si>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</si>
  <si>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</si>
  <si>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</si>
  <si>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</si>
  <si>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</si>
  <si>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</si>
  <si>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</si>
  <si>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</si>
  <si>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</si>
  <si>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</si>
  <si>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</si>
  <si>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</si>
  <si>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</si>
  <si>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</si>
  <si>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</si>
  <si>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</si>
  <si>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</si>
  <si>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</si>
  <si>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</si>
  <si>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</si>
  <si>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</si>
  <si>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</si>
  <si>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</si>
  <si>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</si>
  <si>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</si>
  <si>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</si>
  <si>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</si>
  <si>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</si>
  <si>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</si>
  <si>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</si>
  <si>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</si>
  <si>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</si>
  <si>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</si>
  <si>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</si>
  <si>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</si>
  <si>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</si>
  <si>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</si>
  <si>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</si>
  <si>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</si>
  <si>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</si>
  <si>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</si>
  <si>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</si>
  <si>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</si>
  <si>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</si>
  <si>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</si>
  <si>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</si>
  <si>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</si>
  <si>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</si>
  <si>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</si>
  <si>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</si>
  <si>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</si>
  <si>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</si>
  <si>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</si>
  <si>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</si>
  <si>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</si>
  <si>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</si>
  <si>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</si>
  <si>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</si>
  <si>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</si>
  <si>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</si>
  <si>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</si>
  <si>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</si>
  <si>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</si>
  <si>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</si>
  <si>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</si>
  <si>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</si>
  <si>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</si>
  <si>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</si>
  <si>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</si>
  <si>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</si>
  <si>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</si>
  <si>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</si>
  <si>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</si>
  <si>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</si>
  <si>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</si>
  <si>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</si>
  <si>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</si>
  <si>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</si>
  <si>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</si>
  <si>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</si>
  <si>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</si>
  <si>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</si>
  <si>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</si>
  <si>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</si>
  <si>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</si>
  <si>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</si>
  <si>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</si>
  <si>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</si>
  <si>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</si>
  <si>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</si>
  <si>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</si>
  <si>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</si>
  <si>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</si>
  <si>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</si>
  <si>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</si>
  <si>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</si>
  <si>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</si>
  <si>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</si>
  <si>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</si>
  <si>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</si>
  <si>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</si>
  <si>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</si>
  <si>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</si>
  <si>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</si>
  <si>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</si>
  <si>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</si>
  <si>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</si>
  <si>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</si>
  <si>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</si>
  <si>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</si>
  <si>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</si>
  <si>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</si>
  <si>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</si>
  <si>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</si>
  <si>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</si>
  <si>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</si>
  <si>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</si>
  <si>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</si>
  <si>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</si>
  <si>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</si>
  <si>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</si>
  <si>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</si>
  <si>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</si>
  <si>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</si>
  <si>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</si>
  <si>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</si>
  <si>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</si>
  <si>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</si>
  <si>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</si>
  <si>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</si>
  <si>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</si>
  <si>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</si>
  <si>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</si>
  <si>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</si>
  <si>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</si>
  <si>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</si>
  <si>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</si>
  <si>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</si>
  <si>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</si>
  <si>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</si>
  <si>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</si>
  <si>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</si>
  <si>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</si>
  <si>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</si>
  <si>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</si>
  <si>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</si>
  <si>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</si>
  <si>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</si>
  <si>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</si>
  <si>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</si>
  <si>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</si>
  <si>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</si>
  <si>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</si>
  <si>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</si>
  <si>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</si>
  <si>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</si>
  <si>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</si>
  <si>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</si>
  <si>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</si>
  <si>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</si>
  <si>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</si>
  <si>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</si>
  <si>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</si>
  <si>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</si>
  <si>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</si>
  <si>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</si>
  <si>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</si>
  <si>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</si>
  <si>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</si>
  <si>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</si>
  <si>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</si>
  <si>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</si>
  <si>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</si>
  <si>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</si>
  <si>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</si>
  <si>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</si>
  <si>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</si>
  <si>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</si>
  <si>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</si>
  <si>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</si>
  <si>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</si>
  <si>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</si>
  <si>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</si>
  <si>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</si>
  <si>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</si>
  <si>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</si>
  <si>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</si>
  <si>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</si>
  <si>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</si>
  <si>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</si>
  <si>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</si>
  <si>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</si>
  <si>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</si>
  <si>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</si>
  <si>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</si>
  <si>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</si>
  <si>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</si>
  <si>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</si>
  <si>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</si>
  <si>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</si>
  <si>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</si>
  <si>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</si>
  <si>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</si>
  <si>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</si>
  <si>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</si>
  <si>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</si>
  <si>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</si>
  <si>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</si>
  <si>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</si>
  <si>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</si>
  <si>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</si>
  <si>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</si>
  <si>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</si>
  <si>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</si>
  <si>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</si>
  <si>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</si>
  <si>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</si>
  <si>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</si>
  <si>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</si>
  <si>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</si>
  <si>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</si>
  <si>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</si>
  <si>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</si>
  <si>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</si>
  <si>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</si>
  <si>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</si>
  <si>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</si>
  <si>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</si>
  <si>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</si>
  <si>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</si>
  <si>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</si>
  <si>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</si>
  <si>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</si>
  <si>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</si>
  <si>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</si>
  <si>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</si>
  <si>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</si>
  <si>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</si>
  <si>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</si>
  <si>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</si>
  <si>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</si>
  <si>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</si>
  <si>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</si>
  <si>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</si>
  <si>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</si>
  <si>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</si>
  <si>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</si>
  <si>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</si>
  <si>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</si>
  <si>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</si>
  <si>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</si>
  <si>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</si>
  <si>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</si>
  <si>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</si>
  <si>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</si>
  <si>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</si>
  <si>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</si>
  <si>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</si>
  <si>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</si>
  <si>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</si>
  <si>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</si>
  <si>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</si>
  <si>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</si>
  <si>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</si>
  <si>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</si>
  <si>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</si>
  <si>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</si>
  <si>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</si>
  <si>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</si>
  <si>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</si>
  <si>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</si>
  <si>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</si>
  <si>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</si>
  <si>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</si>
  <si>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</si>
  <si>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</si>
  <si>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</si>
  <si>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</si>
  <si>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</si>
  <si>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</si>
  <si>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</si>
  <si>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</si>
  <si>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</si>
  <si>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</si>
  <si>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</si>
  <si>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</si>
  <si>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</si>
  <si>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</si>
  <si>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</si>
  <si>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</si>
  <si>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</si>
  <si>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</si>
  <si>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</si>
  <si>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</si>
  <si>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</si>
  <si>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</si>
  <si>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</si>
  <si>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</si>
  <si>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</si>
  <si>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</si>
  <si>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</si>
  <si>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</si>
  <si>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</si>
  <si>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</si>
  <si>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</si>
  <si>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</si>
  <si>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</si>
  <si>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</si>
  <si>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</si>
  <si>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</si>
  <si>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</si>
  <si>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</si>
  <si>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</si>
  <si>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</si>
  <si>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</si>
  <si>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</si>
  <si>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</si>
  <si>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</si>
  <si>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</si>
  <si>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</si>
  <si>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</si>
  <si>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</si>
  <si>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</si>
  <si>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</si>
  <si>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</si>
  <si>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</si>
  <si>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</si>
  <si>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</si>
  <si>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</si>
  <si>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</si>
  <si>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</si>
  <si>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</si>
  <si>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</si>
  <si>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</si>
  <si>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</si>
  <si>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</si>
  <si>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</si>
  <si>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</si>
  <si>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</si>
  <si>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</si>
  <si>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</si>
  <si>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</si>
  <si>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</si>
  <si>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</si>
  <si>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</si>
  <si>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</si>
  <si>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</si>
  <si>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</si>
  <si>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</si>
  <si>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</si>
  <si>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</si>
  <si>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</si>
  <si>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</si>
  <si>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</si>
  <si>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</si>
  <si>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</si>
  <si>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</si>
  <si>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</si>
  <si>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</si>
  <si>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</si>
  <si>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</si>
  <si>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</si>
  <si>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</si>
  <si>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</si>
  <si>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</si>
  <si>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</si>
  <si>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</si>
  <si>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</si>
  <si>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</si>
  <si>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</si>
  <si>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</si>
  <si>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</si>
  <si>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</si>
  <si>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</si>
  <si>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</si>
  <si>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</si>
  <si>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</si>
  <si>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</si>
  <si>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</si>
  <si>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</si>
  <si>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</si>
  <si>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</si>
  <si>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</si>
  <si>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</si>
  <si>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</si>
  <si>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</si>
  <si>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</si>
  <si>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</si>
  <si>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</si>
  <si>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</si>
  <si>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</si>
  <si>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</si>
  <si>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</si>
  <si>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</si>
  <si>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</si>
  <si>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</si>
  <si>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</si>
  <si>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</si>
  <si>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</si>
  <si>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</si>
  <si>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</si>
  <si>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</si>
  <si>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</si>
  <si>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</si>
  <si>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</si>
  <si>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</si>
  <si>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</si>
  <si>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</si>
  <si>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</si>
  <si>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</si>
  <si>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</si>
  <si>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</si>
  <si>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</si>
  <si>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</si>
  <si>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</si>
  <si>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</si>
  <si>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</si>
  <si>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</si>
  <si>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</si>
  <si>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</si>
  <si>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</si>
  <si>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</si>
  <si>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</si>
  <si>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</si>
  <si>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</si>
  <si>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</si>
  <si>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</si>
  <si>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</si>
  <si>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</si>
  <si>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</si>
  <si>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</si>
  <si>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</si>
  <si>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</si>
  <si>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</si>
  <si>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</si>
  <si>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</si>
  <si>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</si>
  <si>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</si>
  <si>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</si>
  <si>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</si>
  <si>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</si>
  <si>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</si>
  <si>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</si>
  <si>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</si>
  <si>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</si>
  <si>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</si>
  <si>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</si>
  <si>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</si>
  <si>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</si>
  <si>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</si>
  <si>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</si>
  <si>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</si>
  <si>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</si>
  <si>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</si>
  <si>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</si>
  <si>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</si>
  <si>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</si>
  <si>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</si>
  <si>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</si>
  <si>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</si>
  <si>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</si>
  <si>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</si>
  <si>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</si>
  <si>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</si>
  <si>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</si>
  <si>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</si>
  <si>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</si>
  <si>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</si>
  <si>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</si>
  <si>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</si>
  <si>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</si>
  <si>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</si>
  <si>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</si>
  <si>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</si>
  <si>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</si>
  <si>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</si>
  <si>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</si>
  <si>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</si>
  <si>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</si>
  <si>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</si>
  <si>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</si>
  <si>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</si>
  <si>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</si>
  <si>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</si>
  <si>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</si>
  <si>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</si>
  <si>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</si>
  <si>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</si>
  <si>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</si>
  <si>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</si>
  <si>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</si>
  <si>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</si>
  <si>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</si>
  <si>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</si>
  <si>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</si>
  <si>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</si>
  <si>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</si>
  <si>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</si>
  <si>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</si>
  <si>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</si>
  <si>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</si>
  <si>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</si>
  <si>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</si>
  <si>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</si>
  <si>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</si>
  <si>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</si>
  <si>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</si>
  <si>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</si>
  <si>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</si>
  <si>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</si>
  <si>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</si>
  <si>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</si>
  <si>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</si>
  <si>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</si>
  <si>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</si>
  <si>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</si>
  <si>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</si>
  <si>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</si>
  <si>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</si>
  <si>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</si>
  <si>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</si>
  <si>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</si>
  <si>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</si>
  <si>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</si>
  <si>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</si>
  <si>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</si>
  <si>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</si>
  <si>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</si>
  <si>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</si>
  <si>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</si>
  <si>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</si>
  <si>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</si>
  <si>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</si>
  <si>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</si>
  <si>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</si>
  <si>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</si>
  <si>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</si>
  <si>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</si>
  <si>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</si>
  <si>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</si>
  <si>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</si>
  <si>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</si>
  <si>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</si>
  <si>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</si>
  <si>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</si>
  <si>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</si>
  <si>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</si>
  <si>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</si>
  <si>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</si>
  <si>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</si>
  <si>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</si>
  <si>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</si>
  <si>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</si>
  <si>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</si>
  <si>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</si>
  <si>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</si>
  <si>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</si>
  <si>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</si>
  <si>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</si>
  <si>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</si>
  <si>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</si>
  <si>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</si>
  <si>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</si>
  <si>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</si>
  <si>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</si>
  <si>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</si>
  <si>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</si>
  <si>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</si>
  <si>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</si>
  <si>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</si>
  <si>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</si>
  <si>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</si>
  <si>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</si>
  <si>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</si>
  <si>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</si>
  <si>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</si>
  <si>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</si>
  <si>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</si>
  <si>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</si>
  <si>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</si>
  <si>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</si>
  <si>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</si>
  <si>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</si>
  <si>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</si>
  <si>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</si>
  <si>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</si>
  <si>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</si>
  <si>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</si>
  <si>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</si>
  <si>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</si>
  <si>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</si>
  <si>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</si>
  <si>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</si>
  <si>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</si>
  <si>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</si>
  <si>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</si>
  <si>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</si>
  <si>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</si>
  <si>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</si>
  <si>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</si>
  <si>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</si>
  <si>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</si>
  <si>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</si>
  <si>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</si>
  <si>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</si>
  <si>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</si>
  <si>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</si>
  <si>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</si>
  <si>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</si>
  <si>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</si>
  <si>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</si>
  <si>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</si>
  <si>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</si>
  <si>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</si>
  <si>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</si>
  <si>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</si>
  <si>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</si>
  <si>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</si>
  <si>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</si>
  <si>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</si>
  <si>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</si>
  <si>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</si>
  <si>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</si>
  <si>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</si>
  <si>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</si>
  <si>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</si>
  <si>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</si>
  <si>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</si>
  <si>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</si>
  <si>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</si>
  <si>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</si>
  <si>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</si>
  <si>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</si>
  <si>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</si>
  <si>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</si>
  <si>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</si>
  <si>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</si>
  <si>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</si>
  <si>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</si>
  <si>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</si>
  <si>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</si>
  <si>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</si>
  <si>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</si>
  <si>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</si>
  <si>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</si>
  <si>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</si>
  <si>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</si>
  <si>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</si>
  <si>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</si>
  <si>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</si>
  <si>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</si>
  <si>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</si>
  <si>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</si>
  <si>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</si>
  <si>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</si>
  <si>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</si>
  <si>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</si>
  <si>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</si>
  <si>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</si>
  <si>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</si>
  <si>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</si>
  <si>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</si>
  <si>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</si>
  <si>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</si>
  <si>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</si>
  <si>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</si>
  <si>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</si>
  <si>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</si>
  <si>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</si>
  <si>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</si>
  <si>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</si>
  <si>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</si>
  <si>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</si>
  <si>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</si>
  <si>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</si>
  <si>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</si>
  <si>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</si>
  <si>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</si>
  <si>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</si>
  <si>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</si>
  <si>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</si>
  <si>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</si>
  <si>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</si>
  <si>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</si>
  <si>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</si>
  <si>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</si>
  <si>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</si>
  <si>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</si>
  <si>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</si>
  <si>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</si>
  <si>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</si>
  <si>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</si>
  <si>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</si>
  <si>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</si>
  <si>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</si>
  <si>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</si>
  <si>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</si>
  <si>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</si>
  <si>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</si>
  <si>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</si>
  <si>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</si>
  <si>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</si>
  <si>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</si>
  <si>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</si>
  <si>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</si>
  <si>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</si>
  <si>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</si>
  <si>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</si>
  <si>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</si>
  <si>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</si>
  <si>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</si>
  <si>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</si>
  <si>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</si>
  <si>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</si>
  <si>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</si>
  <si>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</si>
  <si>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</si>
  <si>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</si>
  <si>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</si>
  <si>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</si>
  <si>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</si>
  <si>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</si>
  <si>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</si>
  <si>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</si>
  <si>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</si>
  <si>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</si>
  <si>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</si>
  <si>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</si>
  <si>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</si>
  <si>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</si>
  <si>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</si>
  <si>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</si>
  <si>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</si>
  <si>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</si>
  <si>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</si>
  <si>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</si>
  <si>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</si>
  <si>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</si>
  <si>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</si>
  <si>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</si>
  <si>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</si>
  <si>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</si>
  <si>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</si>
  <si>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</si>
  <si>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</si>
  <si>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</si>
  <si>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</si>
  <si>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</si>
  <si>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</si>
  <si>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</si>
  <si>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</si>
  <si>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</si>
  <si>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</si>
  <si>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</si>
  <si>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</si>
  <si>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</si>
  <si>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</si>
  <si>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</si>
  <si>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</si>
  <si>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</si>
  <si>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</si>
  <si>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</si>
  <si>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</si>
  <si>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</si>
  <si>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</si>
  <si>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</si>
  <si>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</si>
  <si>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</si>
  <si>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</si>
  <si>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</si>
  <si>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</si>
  <si>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</si>
  <si>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</si>
  <si>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</si>
  <si>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</si>
  <si>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</si>
  <si>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</si>
  <si>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</si>
  <si>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</si>
  <si>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</si>
  <si>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</si>
  <si>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</si>
  <si>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</si>
  <si>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</si>
  <si>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</si>
  <si>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</si>
  <si>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</si>
  <si>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</si>
  <si>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</si>
  <si>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</si>
  <si>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</si>
  <si>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</si>
  <si>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</si>
  <si>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</si>
  <si>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</si>
  <si>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</si>
  <si>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</si>
  <si>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</si>
  <si>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</si>
  <si>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</si>
  <si>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</si>
  <si>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</si>
  <si>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</si>
  <si>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</si>
  <si>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</si>
  <si>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</si>
  <si>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</si>
  <si>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</si>
  <si>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</si>
  <si>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</si>
  <si>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</si>
  <si>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</si>
  <si>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</si>
  <si>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</si>
  <si>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</si>
  <si>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</si>
  <si>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</si>
  <si>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</si>
  <si>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</si>
  <si>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</si>
  <si>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</si>
  <si>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</si>
  <si>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</si>
  <si>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</si>
  <si>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</si>
  <si>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</si>
  <si>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</si>
  <si>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</si>
  <si>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</si>
  <si>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</si>
  <si>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</si>
  <si>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</si>
  <si>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</si>
  <si>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</si>
  <si>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</si>
  <si>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</si>
  <si>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</si>
  <si>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</si>
  <si>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</si>
  <si>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</si>
  <si>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</si>
  <si>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</si>
  <si>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</si>
  <si>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</si>
  <si>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</si>
  <si>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</si>
  <si>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</si>
  <si>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</si>
  <si>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</si>
  <si>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</si>
  <si>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</si>
  <si>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</si>
  <si>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</si>
  <si>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</si>
  <si>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</si>
  <si>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</si>
  <si>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</si>
  <si>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</si>
  <si>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</si>
  <si>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</si>
  <si>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</si>
  <si>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</si>
  <si>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</si>
  <si>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</si>
  <si>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</si>
  <si>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</si>
  <si>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</si>
  <si>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</si>
  <si>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</si>
  <si>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</si>
  <si>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</si>
  <si>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</si>
  <si>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</si>
  <si>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</si>
  <si>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</si>
  <si>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</si>
  <si>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</si>
  <si>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</si>
  <si>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</si>
  <si>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</si>
  <si>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</si>
  <si>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</si>
  <si>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</si>
  <si>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</si>
  <si>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</si>
  <si>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</si>
  <si>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</si>
  <si>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</si>
  <si>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</si>
  <si>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</si>
  <si>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</si>
  <si>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</si>
  <si>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</si>
  <si>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</si>
  <si>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</si>
  <si>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</si>
  <si>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</si>
  <si>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</si>
  <si>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</si>
  <si>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</si>
  <si>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</si>
  <si>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</si>
  <si>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</si>
  <si>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</si>
  <si>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</si>
  <si>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</si>
  <si>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</si>
  <si>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</si>
  <si>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</si>
  <si>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</si>
  <si>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</si>
  <si>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</si>
  <si>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</si>
  <si>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</si>
  <si>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</si>
  <si>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</si>
  <si>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</si>
  <si>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</si>
  <si>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</si>
  <si>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</si>
  <si>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</si>
  <si>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</si>
  <si>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</si>
  <si>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</si>
  <si>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</si>
  <si>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</si>
  <si>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</si>
  <si>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</si>
  <si>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</si>
  <si>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</si>
  <si>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</si>
  <si>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</si>
  <si>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</si>
  <si>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</si>
  <si>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</si>
  <si>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</si>
  <si>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</si>
  <si>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</si>
  <si>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</si>
  <si>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</si>
  <si>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</si>
  <si>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</si>
  <si>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</si>
  <si>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</si>
  <si>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</si>
  <si>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</si>
  <si>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</si>
  <si>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</si>
  <si>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</si>
  <si>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</si>
  <si>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</si>
  <si>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</si>
  <si>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</si>
  <si>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</si>
  <si>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</si>
  <si>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</si>
  <si>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</si>
  <si>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</si>
  <si>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</si>
  <si>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</si>
  <si>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</si>
  <si>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</si>
  <si>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</si>
  <si>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</si>
  <si>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</si>
  <si>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</si>
  <si>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</si>
  <si>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</si>
  <si>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</si>
  <si>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</si>
  <si>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</si>
  <si>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</si>
  <si>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</si>
  <si>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</si>
  <si>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</si>
  <si>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</si>
  <si>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</si>
  <si>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</si>
  <si>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</si>
  <si>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</si>
  <si>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</si>
  <si>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</si>
  <si>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</si>
  <si>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</si>
  <si>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</si>
  <si>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</si>
  <si>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</si>
  <si>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</si>
  <si>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</si>
  <si>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</si>
  <si>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</si>
  <si>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</si>
  <si>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</si>
  <si>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</si>
  <si>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</si>
  <si>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</si>
  <si>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</si>
  <si>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</si>
  <si>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</si>
  <si>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</si>
  <si>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</si>
  <si>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</si>
  <si>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</si>
  <si>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</si>
  <si>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</si>
  <si>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</si>
  <si>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</si>
  <si>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</si>
  <si>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</si>
  <si>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</si>
  <si>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</si>
  <si>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</si>
  <si>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</si>
  <si>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</si>
  <si>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</si>
  <si>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</si>
  <si>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</si>
  <si>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</si>
  <si>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</si>
  <si>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</si>
  <si>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</si>
  <si>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</si>
  <si>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</si>
  <si>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</si>
  <si>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</si>
  <si>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</si>
  <si>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</si>
  <si>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</si>
  <si>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</si>
  <si>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</si>
  <si>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</si>
  <si>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</si>
  <si>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</si>
  <si>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</si>
  <si>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</si>
  <si>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</si>
  <si>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</si>
  <si>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</si>
  <si>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</si>
  <si>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</si>
  <si>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</si>
  <si>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</si>
  <si>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</si>
  <si>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</si>
  <si>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</si>
  <si>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</si>
  <si>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</si>
  <si>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</si>
  <si>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</si>
  <si>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</si>
  <si>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</si>
  <si>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</si>
  <si>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</si>
  <si>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</si>
  <si>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</si>
  <si>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</si>
  <si>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</si>
  <si>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</si>
  <si>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</si>
  <si>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</si>
  <si>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</si>
  <si>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</si>
  <si>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</si>
  <si>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</si>
  <si>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</si>
  <si>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</si>
  <si>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</si>
  <si>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</si>
  <si>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</si>
  <si>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</si>
  <si>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</si>
  <si>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</si>
  <si>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</si>
  <si>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</si>
  <si>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</si>
  <si>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</si>
  <si>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</si>
  <si>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</si>
  <si>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</si>
  <si>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</si>
  <si>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</si>
  <si>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</si>
  <si>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</si>
  <si>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</si>
  <si>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</si>
  <si>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</si>
  <si>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</si>
  <si>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</si>
  <si>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</si>
  <si>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</si>
  <si>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</si>
  <si>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</si>
  <si>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</si>
  <si>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</si>
  <si>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</si>
  <si>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</si>
  <si>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</si>
  <si>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</si>
  <si>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</si>
  <si>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</si>
  <si>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</si>
  <si>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</si>
  <si>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</si>
  <si>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</si>
  <si>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</si>
  <si>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</si>
  <si>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</si>
  <si>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</si>
  <si>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</si>
  <si>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</si>
  <si>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</si>
  <si>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</si>
  <si>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</si>
  <si>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</si>
  <si>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</si>
  <si>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</si>
  <si>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</si>
  <si>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</si>
  <si>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</si>
  <si>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</si>
  <si>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</si>
  <si>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</si>
  <si>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</si>
  <si>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</si>
  <si>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</si>
  <si>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</si>
  <si>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</si>
  <si>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</si>
  <si>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</si>
  <si>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</si>
  <si>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</si>
  <si>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</si>
  <si>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</si>
  <si>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</si>
  <si>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</si>
  <si>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</si>
  <si>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</si>
  <si>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</si>
  <si>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</si>
  <si>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</si>
  <si>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</si>
  <si>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</si>
  <si>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</si>
  <si>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</si>
  <si>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</si>
  <si>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</si>
  <si>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</si>
  <si>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</si>
  <si>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</si>
  <si>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</si>
  <si>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</si>
  <si>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</si>
  <si>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</si>
  <si>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</si>
  <si>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</si>
  <si>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</si>
  <si>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</si>
  <si>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</si>
  <si>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</si>
  <si>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</si>
  <si>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</si>
  <si>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</si>
  <si>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</si>
  <si>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</si>
  <si>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</si>
  <si>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</si>
  <si>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</si>
  <si>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</si>
  <si>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</si>
  <si>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</si>
  <si>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</si>
  <si>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</si>
  <si>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</si>
  <si>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</si>
  <si>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</si>
  <si>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</si>
  <si>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</si>
  <si>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</si>
  <si>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</si>
  <si>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</si>
  <si>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</si>
  <si>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</si>
  <si>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</si>
  <si>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</si>
  <si>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</si>
  <si>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</si>
  <si>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</si>
  <si>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</si>
  <si>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</si>
  <si>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</si>
  <si>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</si>
  <si>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</si>
  <si>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</si>
  <si>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</si>
  <si>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</si>
  <si>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</si>
  <si>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</si>
  <si>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</si>
  <si>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</si>
  <si>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</si>
  <si>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</si>
  <si>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</si>
  <si>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</si>
  <si>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</si>
  <si>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</si>
  <si>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</si>
  <si>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</si>
  <si>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</si>
  <si>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</si>
  <si>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</si>
  <si>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</si>
  <si>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</si>
  <si>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</si>
  <si>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</si>
  <si>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</si>
  <si>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</si>
  <si>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</si>
  <si>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</si>
  <si>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</si>
  <si>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</si>
  <si>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</si>
  <si>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</si>
  <si>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</si>
  <si>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</si>
  <si>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</si>
  <si>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</si>
  <si>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</si>
  <si>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</si>
  <si>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</si>
  <si>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</si>
  <si>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</si>
  <si>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</si>
  <si>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</si>
  <si>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</si>
  <si>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</si>
  <si>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</si>
  <si>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</si>
  <si>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</si>
  <si>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</si>
  <si>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</si>
  <si>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</si>
  <si>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</si>
  <si>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</si>
  <si>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</si>
  <si>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</si>
  <si>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</si>
  <si>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</si>
  <si>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</si>
  <si>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</si>
  <si>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</si>
  <si>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</si>
  <si>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</si>
  <si>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</si>
  <si>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</si>
  <si>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</si>
  <si>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</si>
  <si>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</si>
  <si>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</si>
  <si>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</si>
  <si>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</si>
  <si>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</si>
  <si>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</si>
  <si>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</si>
  <si>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</si>
  <si>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</si>
  <si>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</si>
  <si>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</si>
  <si>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</si>
  <si>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</si>
  <si>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</si>
  <si>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</si>
  <si>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</si>
  <si>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</si>
  <si>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</si>
  <si>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</si>
  <si>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</si>
  <si>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</si>
  <si>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</si>
  <si>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</si>
  <si>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</si>
  <si>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</si>
  <si>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</si>
  <si>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</si>
  <si>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</si>
  <si>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</si>
  <si>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</si>
  <si>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</si>
  <si>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</si>
  <si>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</si>
  <si>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</si>
  <si>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</si>
  <si>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</si>
  <si>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</si>
  <si>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</si>
  <si>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</si>
  <si>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</si>
  <si>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</si>
  <si>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</si>
  <si>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</si>
  <si>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</si>
  <si>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</si>
  <si>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</si>
  <si>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</si>
  <si>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</si>
  <si>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</si>
  <si>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</si>
  <si>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</si>
  <si>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</si>
  <si>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</si>
  <si>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</si>
  <si>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</si>
  <si>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</si>
  <si>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</si>
  <si>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</si>
  <si>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</si>
  <si>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</si>
  <si>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</si>
  <si>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</si>
  <si>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</si>
  <si>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</si>
  <si>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</si>
  <si>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</si>
  <si>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</si>
  <si>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</si>
  <si>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</si>
  <si>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</si>
  <si>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</si>
  <si>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</si>
  <si>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</si>
  <si>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</si>
  <si>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</si>
  <si>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</si>
  <si>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</si>
  <si>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</si>
  <si>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</si>
  <si>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</si>
  <si>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</si>
  <si>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</si>
  <si>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</si>
  <si>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</si>
  <si>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</si>
  <si>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</si>
  <si>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</si>
  <si>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</si>
  <si>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</si>
  <si>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</si>
  <si>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</si>
  <si>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</si>
  <si>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</si>
  <si>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</si>
  <si>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</si>
  <si>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</si>
  <si>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</si>
  <si>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</si>
  <si>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</si>
  <si>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</si>
  <si>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</si>
  <si>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</si>
  <si>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</si>
  <si>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</si>
  <si>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</si>
  <si>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</si>
  <si>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</si>
  <si>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</si>
  <si>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</si>
  <si>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</si>
  <si>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</si>
  <si>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</si>
  <si>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</si>
  <si>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</si>
  <si>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</si>
  <si>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</si>
  <si>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</si>
  <si>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</si>
  <si>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</si>
  <si>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</si>
  <si>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</si>
  <si>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</si>
  <si>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</si>
  <si>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</si>
  <si>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</si>
  <si>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</si>
  <si>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</si>
  <si>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</si>
  <si>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</si>
  <si>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</si>
  <si>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</si>
  <si>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</si>
  <si>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</si>
  <si>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</si>
  <si>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</si>
  <si>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</si>
  <si>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</si>
  <si>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</si>
  <si>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</si>
  <si>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</si>
  <si>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</si>
  <si>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</si>
  <si>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</si>
  <si>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</si>
  <si>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</si>
  <si>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</si>
  <si>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</si>
  <si>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</si>
  <si>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</si>
  <si>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</si>
  <si>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</si>
  <si>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</si>
  <si>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</si>
  <si>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</si>
  <si>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</si>
  <si>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</si>
  <si>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</si>
  <si>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</si>
  <si>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</si>
  <si>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</si>
  <si>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</si>
  <si>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</si>
  <si>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</si>
  <si>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</si>
  <si>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</si>
  <si>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</si>
  <si>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</si>
  <si>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</si>
  <si>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</si>
  <si>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</si>
  <si>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</si>
  <si>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</si>
  <si>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</si>
  <si>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</si>
  <si>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</si>
  <si>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</si>
  <si>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</si>
  <si>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</si>
  <si>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</si>
  <si>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</si>
  <si>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</si>
  <si>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</si>
  <si>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</si>
  <si>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</si>
  <si>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</si>
  <si>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</si>
  <si>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</si>
  <si>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</si>
  <si>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</si>
  <si>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</si>
  <si>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</si>
  <si>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</si>
  <si>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</si>
  <si>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</si>
  <si>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</si>
  <si>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</si>
  <si>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</si>
  <si>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</si>
  <si>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</si>
  <si>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</si>
  <si>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</si>
  <si>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</si>
  <si>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</si>
  <si>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</si>
  <si>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</si>
  <si>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</si>
  <si>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</si>
  <si>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</si>
  <si>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</si>
  <si>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</si>
  <si>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</si>
  <si>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</si>
  <si>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</si>
  <si>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</si>
  <si>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</si>
  <si>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</si>
  <si>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</si>
  <si>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</si>
  <si>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</si>
  <si>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</si>
  <si>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</si>
  <si>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</si>
  <si>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</si>
  <si>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</si>
  <si>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</si>
  <si>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</si>
  <si>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</si>
  <si>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</si>
  <si>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</si>
  <si>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</si>
  <si>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</si>
  <si>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</si>
  <si>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</si>
  <si>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</si>
  <si>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</si>
  <si>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</si>
  <si>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</si>
  <si>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</si>
  <si>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</si>
  <si>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</si>
  <si>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</si>
  <si>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</si>
  <si>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</si>
  <si>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</si>
  <si>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</si>
  <si>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</si>
  <si>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</si>
  <si>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</si>
  <si>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</si>
  <si>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</si>
  <si>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</si>
  <si>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</si>
  <si>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</si>
  <si>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</si>
  <si>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</si>
  <si>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</si>
  <si>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</si>
  <si>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</si>
  <si>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</si>
  <si>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</si>
  <si>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</si>
  <si>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</si>
  <si>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</si>
  <si>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</si>
  <si>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</si>
  <si>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</si>
  <si>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</si>
  <si>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</si>
  <si>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</si>
  <si>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</si>
  <si>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</si>
  <si>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</si>
  <si>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</si>
  <si>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</si>
  <si>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</si>
  <si>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</si>
  <si>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</si>
  <si>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</si>
  <si>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</si>
  <si>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</si>
  <si>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</si>
  <si>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</si>
  <si>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</si>
  <si>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</si>
  <si>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</si>
  <si>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</si>
  <si>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</si>
  <si>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</si>
  <si>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</si>
  <si>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</si>
  <si>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</si>
  <si>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</si>
  <si>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</si>
  <si>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</si>
  <si>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</si>
  <si>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</si>
  <si>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</si>
  <si>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</si>
  <si>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</si>
  <si>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</si>
  <si>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</si>
  <si>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</si>
  <si>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</si>
  <si>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</si>
  <si>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</si>
  <si>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</si>
  <si>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</si>
  <si>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</si>
  <si>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</si>
  <si>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</si>
  <si>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</si>
  <si>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</si>
  <si>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</si>
  <si>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</si>
  <si>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</si>
  <si>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</si>
  <si>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</si>
  <si>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</si>
  <si>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</si>
  <si>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</si>
  <si>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</si>
  <si>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</si>
  <si>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</si>
  <si>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</si>
  <si>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</si>
  <si>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</si>
  <si>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</si>
  <si>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</si>
  <si>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</si>
  <si>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</si>
  <si>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</si>
  <si>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</si>
  <si>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</si>
  <si>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</si>
  <si>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</si>
  <si>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</si>
  <si>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</si>
  <si>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</si>
  <si>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</si>
  <si>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</si>
  <si>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</si>
  <si>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</si>
  <si>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</si>
  <si>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</si>
  <si>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</si>
  <si>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</si>
  <si>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</si>
  <si>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</si>
  <si>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</si>
  <si>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</si>
  <si>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</si>
  <si>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</si>
  <si>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</si>
  <si>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</si>
  <si>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</si>
  <si>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</si>
  <si>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</si>
  <si>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</si>
  <si>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</si>
  <si>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</si>
  <si>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</si>
  <si>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</si>
  <si>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</si>
  <si>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</si>
  <si>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</si>
  <si>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</si>
  <si>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</si>
  <si>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</si>
  <si>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</si>
  <si>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</si>
  <si>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</si>
  <si>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</si>
  <si>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</si>
  <si>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</si>
  <si>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</si>
  <si>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</si>
  <si>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</si>
  <si>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</si>
  <si>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</si>
  <si>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</si>
  <si>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</si>
  <si>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</si>
  <si>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</si>
  <si>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</si>
  <si>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</si>
  <si>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</si>
  <si>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</si>
  <si>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</si>
  <si>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</si>
  <si>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</si>
  <si>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</si>
  <si>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</si>
  <si>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</si>
  <si>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</si>
  <si>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</si>
  <si>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</si>
  <si>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</si>
  <si>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</si>
  <si>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</si>
  <si>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</si>
  <si>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</si>
  <si>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</si>
  <si>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</si>
  <si>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</si>
  <si>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</si>
  <si>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</si>
  <si>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</si>
  <si>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</si>
  <si>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</si>
  <si>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</si>
  <si>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</si>
  <si>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</si>
  <si>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</si>
  <si>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</si>
  <si>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</si>
  <si>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</si>
  <si>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</si>
  <si>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</si>
  <si>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</si>
  <si>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</si>
  <si>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</si>
  <si>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</si>
  <si>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</si>
  <si>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</si>
  <si>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</si>
  <si>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</si>
  <si>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</si>
  <si>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</si>
  <si>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</si>
  <si>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</si>
  <si>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</si>
  <si>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</si>
  <si>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</si>
  <si>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</si>
  <si>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</si>
  <si>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</si>
  <si>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</si>
  <si>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</si>
  <si>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</si>
  <si>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</si>
  <si>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</si>
  <si>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</si>
  <si>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</si>
  <si>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</si>
  <si>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</si>
  <si>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</si>
  <si>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</si>
  <si>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</si>
  <si>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</si>
  <si>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</si>
  <si>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</si>
  <si>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</si>
  <si>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</si>
  <si>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</si>
  <si>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</si>
  <si>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</si>
  <si>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</si>
  <si>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</si>
  <si>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</si>
  <si>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</si>
  <si>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</si>
  <si>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</si>
  <si>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</si>
  <si>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</si>
  <si>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</si>
  <si>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</si>
  <si>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</si>
  <si>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</si>
  <si>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</si>
  <si>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</si>
  <si>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</si>
  <si>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</si>
  <si>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</si>
  <si>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</si>
  <si>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</si>
  <si>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</si>
  <si>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</si>
  <si>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</si>
  <si>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</si>
  <si>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</si>
  <si>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</si>
  <si>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</si>
  <si>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</si>
  <si>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</si>
  <si>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</si>
  <si>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</si>
  <si>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</si>
  <si>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</si>
  <si>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</si>
  <si>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</si>
  <si>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</si>
  <si>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</si>
  <si>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</si>
  <si>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</si>
  <si>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</si>
  <si>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</si>
  <si>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</si>
  <si>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</si>
  <si>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</si>
  <si>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</si>
  <si>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</si>
  <si>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</si>
  <si>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</si>
  <si>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</si>
  <si>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</si>
  <si>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</si>
  <si>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</si>
  <si>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</si>
  <si>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</si>
  <si>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</si>
  <si>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</si>
  <si>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</si>
  <si>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</si>
  <si>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</si>
  <si>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</si>
  <si>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</si>
  <si>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</si>
  <si>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</si>
  <si>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</si>
  <si>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</si>
  <si>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</si>
  <si>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</si>
  <si>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</si>
  <si>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</si>
  <si>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</si>
  <si>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</si>
  <si>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</si>
  <si>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</si>
  <si>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</si>
  <si>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</si>
  <si>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</si>
  <si>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</si>
  <si>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</si>
  <si>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</si>
  <si>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</si>
  <si>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</si>
  <si>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</si>
  <si>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</si>
  <si>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</si>
  <si>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</si>
  <si>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</si>
  <si>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</si>
  <si>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</si>
  <si>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</si>
  <si>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</si>
  <si>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</si>
  <si>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</si>
  <si>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</si>
  <si>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</si>
  <si>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</si>
  <si>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</si>
  <si>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</si>
  <si>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</si>
  <si>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</si>
  <si>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</si>
  <si>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</si>
  <si>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</si>
  <si>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</si>
  <si>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</si>
  <si>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</si>
  <si>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</si>
  <si>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</si>
  <si>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</si>
  <si>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</si>
  <si>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</si>
  <si>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</si>
  <si>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</si>
  <si>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</si>
  <si>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</si>
  <si>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</si>
  <si>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</si>
  <si>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</si>
  <si>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</si>
  <si>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</si>
  <si>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</si>
  <si>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</si>
  <si>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</si>
  <si>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</si>
  <si>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</si>
  <si>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</si>
  <si>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</si>
  <si>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</si>
  <si>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</si>
  <si>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</si>
  <si>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</si>
  <si>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</si>
  <si>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</si>
  <si>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</si>
  <si>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</si>
  <si>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</si>
  <si>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</si>
  <si>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</si>
  <si>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</si>
  <si>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</si>
  <si>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</si>
  <si>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</si>
  <si>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</si>
  <si>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</si>
  <si>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</si>
  <si>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</si>
  <si>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</si>
  <si>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</si>
  <si>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</si>
  <si>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</si>
  <si>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</si>
  <si>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</si>
  <si>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</si>
  <si>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</si>
  <si>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</si>
  <si>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</si>
  <si>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</si>
  <si>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</si>
  <si>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</si>
  <si>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</si>
  <si>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</si>
  <si>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</si>
  <si>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</si>
  <si>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</si>
  <si>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</si>
  <si>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</si>
  <si>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</si>
  <si>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</si>
  <si>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</si>
  <si>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</si>
  <si>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</si>
  <si>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</si>
  <si>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</si>
  <si>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</si>
  <si>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</si>
  <si>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</si>
  <si>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</si>
  <si>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</si>
  <si>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</si>
  <si>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</si>
  <si>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</si>
  <si>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</si>
  <si>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</si>
  <si>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</si>
  <si>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</si>
  <si>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</si>
  <si>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</si>
  <si>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</si>
  <si>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</si>
  <si>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</si>
  <si>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</si>
  <si>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</si>
  <si>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</si>
  <si>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</si>
  <si>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</si>
  <si>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</si>
  <si>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</si>
  <si>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</si>
  <si>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</si>
  <si>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</si>
  <si>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</si>
  <si>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</si>
  <si>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</si>
  <si>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</si>
  <si>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</si>
  <si>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</si>
  <si>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</si>
  <si>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</si>
  <si>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</si>
  <si>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</si>
  <si>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</si>
  <si>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</si>
  <si>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</si>
  <si>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</si>
  <si>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</si>
  <si>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</si>
  <si>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</si>
  <si>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</si>
  <si>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</si>
  <si>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</si>
  <si>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</si>
  <si>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</si>
  <si>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</si>
  <si>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</si>
  <si>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</si>
  <si>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</si>
  <si>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</si>
  <si>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</si>
  <si>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</si>
  <si>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</si>
  <si>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</si>
  <si>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</si>
  <si>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</si>
  <si>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</si>
  <si>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</si>
  <si>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</si>
  <si>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</si>
  <si>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</si>
  <si>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</si>
  <si>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</si>
  <si>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</si>
  <si>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</si>
  <si>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</si>
  <si>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</si>
  <si>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</si>
  <si>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</si>
  <si>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</si>
  <si>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</si>
  <si>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</si>
  <si>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</si>
  <si>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</si>
  <si>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</si>
  <si>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</si>
  <si>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</si>
  <si>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</si>
  <si>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</si>
  <si>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</si>
  <si>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</si>
  <si>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</si>
  <si>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</si>
  <si>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</si>
  <si>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</si>
  <si>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</si>
  <si>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</si>
  <si>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</si>
  <si>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</si>
  <si>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</si>
  <si>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</si>
  <si>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</si>
  <si>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</si>
  <si>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</si>
  <si>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</si>
  <si>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</si>
  <si>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</si>
  <si>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</si>
  <si>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</si>
  <si>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</si>
  <si>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</si>
  <si>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</si>
  <si>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</si>
  <si>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</si>
  <si>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</si>
  <si>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</si>
  <si>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</si>
  <si>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</si>
  <si>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</si>
  <si>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</si>
  <si>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</si>
  <si>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</si>
  <si>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</si>
  <si>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</si>
  <si>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</si>
  <si>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</si>
  <si>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</si>
  <si>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</si>
  <si>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</si>
  <si>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</si>
  <si>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</si>
  <si>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</si>
  <si>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</si>
  <si>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</si>
  <si>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</si>
  <si>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</si>
  <si>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</si>
  <si>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</si>
  <si>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</si>
  <si>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</si>
  <si>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</si>
  <si>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</si>
  <si>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</si>
  <si>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</si>
  <si>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</si>
  <si>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</si>
  <si>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</si>
  <si>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</si>
  <si>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</si>
  <si>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</si>
  <si>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</si>
  <si>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</si>
  <si>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</si>
  <si>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</si>
  <si>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</si>
  <si>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</si>
  <si>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</si>
  <si>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</si>
  <si>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</si>
  <si>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</si>
  <si>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</si>
  <si>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</si>
  <si>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</si>
  <si>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</si>
  <si>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</si>
  <si>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</si>
  <si>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</si>
  <si>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</si>
  <si>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</si>
  <si>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</si>
  <si>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</si>
  <si>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</si>
  <si>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</si>
  <si>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</si>
  <si>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</si>
  <si>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</si>
  <si>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</si>
  <si>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</si>
  <si>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</si>
  <si>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</si>
  <si>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</si>
  <si>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</si>
  <si>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</si>
  <si>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</si>
  <si>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</si>
  <si>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</si>
  <si>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</si>
  <si>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</si>
  <si>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</si>
  <si>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</si>
  <si>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</si>
  <si>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</si>
  <si>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</si>
  <si>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</si>
  <si>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</si>
  <si>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</si>
  <si>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</si>
  <si>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</si>
  <si>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</si>
  <si>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</si>
  <si>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</si>
  <si>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</si>
  <si>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</si>
  <si>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</si>
  <si>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</si>
  <si>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</si>
  <si>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</si>
  <si>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</si>
  <si>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</si>
  <si>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</si>
  <si>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</si>
  <si>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</si>
  <si>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</si>
  <si>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</si>
  <si>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</si>
  <si>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</si>
  <si>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</si>
  <si>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</si>
  <si>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</si>
  <si>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</si>
  <si>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</si>
  <si>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</si>
  <si>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</si>
  <si>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</si>
  <si>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</si>
  <si>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</si>
  <si>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</si>
  <si>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</si>
  <si>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</si>
  <si>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</si>
  <si>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</si>
  <si>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</si>
  <si>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</si>
  <si>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</si>
  <si>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</si>
  <si>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</si>
  <si>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</si>
  <si>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</si>
  <si>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</si>
  <si>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</si>
  <si>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</si>
  <si>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</si>
  <si>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</si>
  <si>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</si>
  <si>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</si>
  <si>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</si>
  <si>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</si>
  <si>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</si>
  <si>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</si>
  <si>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</si>
  <si>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</si>
  <si>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</si>
  <si>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</si>
  <si>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</si>
  <si>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</si>
  <si>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</si>
  <si>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</si>
  <si>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</si>
  <si>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</si>
  <si>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</si>
  <si>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</si>
  <si>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</si>
  <si>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</si>
  <si>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</si>
  <si>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</si>
  <si>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</si>
  <si>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</si>
  <si>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</si>
  <si>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</si>
  <si>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</si>
  <si>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</si>
  <si>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</si>
  <si>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</si>
  <si>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</si>
  <si>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</si>
  <si>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</si>
  <si>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</si>
  <si>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</si>
  <si>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</si>
  <si>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</si>
  <si>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</si>
  <si>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</si>
  <si>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</si>
  <si>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</si>
  <si>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</si>
  <si>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</si>
  <si>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</si>
  <si>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</si>
  <si>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</si>
  <si>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</si>
  <si>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</si>
  <si>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</si>
  <si>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</si>
  <si>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</si>
  <si>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</si>
  <si>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</si>
  <si>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</si>
  <si>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</si>
  <si>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</si>
  <si>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</si>
  <si>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</si>
  <si>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</si>
  <si>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</si>
  <si>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</si>
  <si>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</si>
  <si>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</si>
  <si>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</si>
  <si>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</si>
  <si>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</si>
  <si>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</si>
  <si>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</si>
  <si>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</si>
  <si>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</si>
  <si>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</si>
  <si>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</si>
  <si>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</si>
  <si>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</si>
  <si>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</si>
  <si>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</si>
  <si>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</si>
  <si>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</si>
  <si>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</si>
  <si>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</si>
  <si>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</si>
  <si>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</si>
  <si>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</si>
  <si>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</si>
  <si>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</si>
  <si>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</si>
  <si>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</si>
  <si>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</si>
  <si>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</si>
  <si>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</si>
  <si>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</si>
  <si>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</si>
  <si>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</si>
  <si>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</si>
  <si>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</si>
  <si>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</si>
  <si>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</si>
  <si>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</si>
  <si>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</si>
  <si>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</si>
  <si>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</si>
  <si>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</si>
  <si>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</si>
  <si>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</si>
  <si>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</si>
  <si>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</si>
  <si>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</si>
  <si>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</si>
  <si>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</si>
  <si>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</si>
  <si>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</si>
  <si>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</si>
  <si>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</si>
  <si>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</si>
  <si>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</si>
  <si>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</si>
  <si>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</si>
  <si>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</si>
  <si>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</si>
  <si>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</si>
  <si>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</si>
  <si>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</si>
  <si>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</si>
  <si>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</si>
  <si>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</si>
  <si>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</si>
  <si>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</si>
  <si>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</si>
  <si>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</si>
  <si>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</si>
  <si>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</si>
  <si>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</si>
  <si>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</si>
  <si>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</si>
  <si>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</si>
  <si>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</si>
  <si>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</si>
  <si>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</si>
  <si>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</si>
  <si>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</si>
  <si>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</si>
  <si>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</si>
  <si>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</si>
  <si>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</si>
  <si>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</si>
  <si>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</si>
  <si>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</si>
  <si>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</si>
  <si>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</si>
  <si>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</si>
  <si>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</si>
  <si>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</si>
  <si>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</si>
  <si>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</si>
  <si>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</si>
  <si>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</si>
  <si>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</si>
  <si>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</si>
  <si>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</si>
  <si>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</si>
  <si>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</si>
  <si>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</si>
  <si>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</si>
  <si>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</si>
  <si>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</si>
  <si>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</si>
  <si>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</si>
  <si>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</si>
  <si>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</si>
  <si>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</si>
  <si>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</si>
  <si>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</si>
  <si>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</si>
  <si>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</si>
  <si>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</si>
  <si>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</si>
  <si>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</si>
  <si>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</si>
  <si>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</si>
  <si>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</si>
  <si>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</si>
  <si>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</si>
  <si>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</si>
  <si>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</si>
  <si>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</si>
  <si>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</si>
  <si>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</si>
  <si>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</si>
  <si>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</si>
  <si>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</si>
  <si>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</si>
  <si>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</si>
  <si>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</si>
  <si>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</si>
  <si>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</si>
  <si>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</si>
  <si>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</si>
  <si>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</si>
  <si>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</si>
  <si>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</si>
  <si>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</si>
  <si>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</si>
  <si>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</si>
  <si>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</si>
  <si>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</si>
  <si>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</si>
  <si>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</si>
  <si>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</si>
  <si>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</si>
  <si>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</si>
  <si>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</si>
  <si>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</si>
  <si>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</si>
  <si>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</si>
  <si>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</si>
  <si>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</si>
  <si>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</si>
  <si>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</si>
  <si>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</si>
  <si>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</si>
  <si>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</si>
  <si>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</si>
  <si>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</si>
  <si>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</si>
  <si>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</si>
  <si>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</si>
  <si>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</si>
  <si>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</si>
  <si>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</si>
  <si>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</si>
  <si>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</si>
  <si>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</si>
  <si>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</si>
  <si>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</si>
  <si>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</si>
  <si>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</si>
  <si>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</si>
  <si>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</si>
  <si>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</si>
  <si>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</si>
  <si>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</si>
  <si>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</si>
  <si>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</si>
  <si>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</si>
  <si>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</si>
  <si>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</si>
  <si>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</si>
  <si>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</si>
  <si>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</si>
  <si>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</si>
  <si>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</si>
  <si>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</si>
  <si>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</si>
  <si>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</si>
  <si>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</si>
  <si>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</si>
  <si>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</si>
  <si>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</si>
  <si>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</si>
  <si>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</si>
  <si>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</si>
  <si>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</si>
  <si>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</si>
  <si>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</si>
  <si>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</si>
  <si>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</si>
  <si>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</si>
  <si>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</si>
  <si>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</si>
  <si>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</si>
  <si>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</si>
  <si>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</si>
  <si>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</si>
  <si>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</si>
  <si>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</si>
  <si>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</si>
  <si>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</si>
  <si>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</si>
  <si>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</si>
  <si>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</si>
  <si>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</si>
  <si>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</si>
  <si>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</si>
  <si>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</si>
  <si>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</si>
  <si>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</si>
  <si>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</si>
  <si>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</si>
  <si>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</si>
  <si>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</si>
  <si>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</si>
  <si>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</si>
  <si>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</si>
  <si>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</si>
  <si>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</si>
  <si>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</si>
  <si>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</si>
  <si>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</si>
  <si>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</si>
  <si>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</si>
  <si>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</si>
  <si>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</si>
  <si>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</si>
  <si>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</si>
  <si>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</si>
  <si>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</si>
  <si>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</si>
  <si>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</si>
  <si>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</si>
  <si>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</si>
  <si>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</si>
  <si>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</si>
  <si>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</si>
  <si>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</si>
  <si>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</si>
  <si>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</si>
  <si>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</si>
  <si>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</si>
  <si>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</si>
  <si>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</si>
  <si>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</si>
  <si>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</si>
  <si>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</si>
  <si>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</si>
  <si>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</si>
  <si>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</si>
  <si>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</si>
  <si>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</si>
  <si>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</si>
  <si>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</si>
  <si>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</si>
  <si>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</si>
  <si>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</si>
  <si>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</si>
  <si>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</si>
  <si>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</si>
  <si>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</si>
  <si>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</si>
  <si>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</si>
  <si>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</si>
  <si>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</si>
  <si>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</si>
  <si>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</si>
  <si>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</si>
  <si>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</si>
  <si>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</si>
  <si>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</si>
  <si>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</si>
  <si>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</si>
  <si>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</si>
  <si>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</si>
  <si>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</si>
  <si>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</si>
  <si>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</si>
  <si>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</si>
  <si>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</si>
  <si>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</si>
  <si>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</si>
  <si>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</si>
  <si>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</si>
  <si>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</si>
  <si>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</si>
  <si>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</si>
  <si>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</si>
  <si>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</si>
  <si>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</si>
  <si>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</si>
  <si>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</si>
  <si>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</si>
  <si>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</si>
  <si>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</si>
  <si>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</si>
  <si>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</si>
  <si>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</si>
  <si>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</si>
  <si>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</si>
  <si>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</si>
  <si>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</si>
  <si>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</si>
  <si>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</si>
  <si>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</si>
  <si>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</si>
  <si>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</si>
  <si>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</si>
  <si>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</si>
  <si>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</si>
  <si>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</si>
  <si>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</si>
  <si>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</si>
  <si>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</si>
  <si>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</si>
  <si>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</si>
  <si>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</si>
  <si>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</si>
  <si>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</si>
  <si>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</si>
  <si>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</si>
  <si>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</si>
  <si>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</si>
  <si>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</si>
  <si>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</si>
  <si>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</si>
  <si>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</si>
  <si>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</si>
  <si>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</si>
  <si>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</si>
  <si>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</si>
  <si>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</si>
  <si>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</si>
  <si>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</si>
  <si>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</si>
  <si>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</si>
  <si>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</si>
  <si>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</si>
  <si>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</si>
  <si>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</si>
  <si>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</si>
  <si>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</si>
  <si>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</si>
  <si>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</si>
  <si>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</si>
  <si>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</si>
  <si>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</si>
  <si>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</si>
  <si>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</si>
  <si>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</si>
  <si>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</si>
  <si>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</si>
  <si>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</si>
  <si>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</si>
  <si>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</si>
  <si>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</si>
  <si>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</si>
  <si>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</si>
  <si>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</si>
  <si>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</si>
  <si>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</si>
  <si>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</si>
  <si>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</si>
  <si>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</si>
  <si>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</si>
  <si>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</si>
  <si>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</si>
  <si>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</si>
  <si>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</si>
  <si>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</si>
  <si>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</si>
  <si>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</si>
  <si>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</si>
  <si>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</si>
  <si>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</si>
  <si>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</si>
  <si>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</si>
  <si>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</si>
  <si>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</si>
  <si>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</si>
  <si>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</si>
  <si>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</si>
  <si>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</si>
  <si>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</si>
  <si>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</si>
  <si>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</si>
  <si>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</si>
  <si>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</si>
  <si>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</si>
  <si>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</si>
  <si>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</si>
  <si>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</si>
  <si>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</si>
  <si>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</si>
  <si>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</si>
  <si>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</si>
  <si>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</si>
  <si>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</si>
  <si>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</si>
  <si>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</si>
  <si>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</si>
  <si>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</si>
  <si>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</si>
  <si>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</si>
  <si>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</si>
  <si>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</si>
  <si>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</si>
  <si>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</si>
  <si>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</si>
  <si>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</si>
  <si>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</si>
  <si>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</si>
  <si>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</si>
  <si>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</si>
  <si>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</si>
  <si>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</si>
  <si>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</si>
  <si>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</si>
  <si>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</si>
  <si>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</si>
  <si>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</si>
  <si>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</si>
  <si>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</si>
  <si>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</si>
  <si>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</si>
  <si>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</si>
  <si>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</si>
  <si>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</si>
  <si>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</si>
  <si>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</si>
  <si>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</si>
  <si>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</si>
  <si>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</si>
  <si>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</si>
  <si>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</si>
  <si>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</si>
  <si>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</si>
  <si>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</si>
  <si>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</si>
  <si>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</si>
  <si>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</si>
  <si>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</si>
  <si>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</si>
  <si>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</si>
  <si>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</si>
  <si>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</si>
  <si>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</si>
  <si>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</si>
  <si>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</si>
  <si>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</si>
  <si>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</si>
  <si>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</si>
  <si>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</si>
  <si>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</si>
  <si>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</si>
  <si>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</si>
  <si>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</si>
  <si>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</si>
  <si>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</si>
  <si>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</si>
  <si>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</si>
  <si>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</si>
  <si>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</si>
  <si>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</si>
  <si>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</si>
  <si>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</si>
  <si>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</si>
  <si>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</si>
  <si>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</si>
  <si>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</si>
  <si>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</si>
  <si>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</si>
  <si>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</si>
  <si>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</si>
  <si>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</si>
  <si>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</si>
  <si>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</si>
  <si>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</si>
  <si>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</si>
  <si>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</si>
  <si>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</si>
  <si>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</si>
  <si>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</si>
  <si>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</si>
  <si>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</si>
  <si>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</si>
  <si>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</si>
  <si>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</si>
  <si>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</si>
  <si>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</si>
  <si>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</si>
  <si>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</si>
  <si>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</si>
  <si>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</si>
  <si>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</si>
  <si>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</si>
  <si>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</si>
  <si>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</si>
  <si>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</si>
  <si>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</si>
  <si>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</si>
  <si>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</si>
  <si>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</si>
  <si>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</si>
  <si>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</si>
  <si>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</si>
  <si>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</si>
  <si>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</si>
  <si>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</si>
  <si>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</si>
  <si>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</si>
  <si>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</si>
  <si>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</si>
  <si>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</si>
  <si>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</si>
  <si>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</si>
  <si>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</si>
  <si>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</si>
  <si>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</si>
  <si>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</si>
  <si>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</si>
  <si>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</si>
  <si>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</si>
  <si>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</si>
  <si>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</si>
  <si>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</si>
  <si>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</si>
  <si>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</si>
  <si>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</si>
  <si>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</si>
  <si>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</si>
  <si>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</si>
  <si>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</si>
  <si>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</si>
  <si>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</si>
  <si>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</si>
  <si>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</si>
  <si>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</si>
  <si>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</si>
  <si>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</si>
  <si>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</si>
  <si>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</si>
  <si>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</si>
  <si>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</si>
  <si>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</si>
  <si>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</si>
  <si>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</si>
  <si>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</si>
  <si>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</si>
  <si>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</si>
  <si>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</si>
  <si>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</si>
  <si>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</si>
  <si>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</si>
  <si>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</si>
  <si>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</si>
  <si>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</si>
  <si>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</si>
  <si>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</si>
  <si>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</si>
  <si>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</si>
  <si>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</si>
  <si>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</si>
  <si>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</si>
  <si>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</si>
  <si>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</si>
  <si>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</si>
  <si>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</si>
  <si>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</si>
  <si>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</si>
  <si>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</si>
  <si>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</si>
  <si>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</si>
  <si>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</si>
  <si>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</si>
  <si>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</si>
  <si>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</si>
  <si>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</si>
  <si>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</si>
  <si>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</si>
  <si>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</si>
  <si>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</si>
  <si>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</si>
  <si>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</si>
  <si>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</si>
  <si>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</si>
  <si>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</si>
  <si>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</si>
  <si>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</si>
  <si>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</si>
  <si>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</si>
  <si>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</si>
  <si>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</si>
  <si>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</si>
  <si>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</si>
  <si>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</si>
  <si>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</si>
  <si>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</si>
  <si>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</si>
  <si>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</si>
  <si>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</si>
  <si>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</si>
  <si>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</si>
  <si>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</si>
  <si>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</si>
  <si>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</si>
  <si>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</si>
  <si>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</si>
  <si>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</si>
  <si>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</si>
  <si>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</si>
  <si>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</si>
  <si>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</si>
  <si>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</si>
  <si>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</si>
  <si>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</si>
  <si>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</si>
  <si>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</si>
  <si>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</si>
  <si>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</si>
  <si>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</si>
  <si>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</si>
  <si>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</si>
  <si>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</si>
  <si>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</si>
  <si>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</si>
  <si>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</si>
  <si>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</si>
  <si>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</si>
  <si>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</si>
  <si>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</si>
  <si>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</si>
  <si>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</si>
  <si>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</si>
  <si>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</si>
  <si>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</si>
  <si>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</si>
  <si>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</si>
  <si>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</si>
  <si>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</si>
  <si>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</si>
  <si>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</si>
  <si>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</si>
  <si>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</si>
  <si>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</si>
  <si>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</si>
  <si>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</si>
  <si>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</si>
  <si>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</si>
  <si>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</si>
  <si>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</si>
  <si>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</si>
  <si>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</si>
  <si>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</si>
  <si>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</si>
  <si>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</si>
  <si>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</si>
  <si>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</si>
  <si>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</si>
  <si>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</si>
  <si>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</si>
  <si>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</si>
  <si>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</si>
  <si>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</si>
  <si>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</si>
  <si>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</si>
  <si>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</si>
  <si>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</si>
  <si>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</si>
  <si>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</si>
  <si>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</si>
  <si>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</si>
  <si>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</si>
  <si>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</si>
  <si>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</si>
  <si>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</si>
  <si>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</si>
  <si>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</si>
  <si>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</si>
  <si>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</si>
  <si>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</si>
  <si>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</si>
  <si>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</si>
  <si>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</si>
  <si>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</si>
  <si>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</si>
  <si>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</si>
  <si>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</si>
  <si>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</si>
  <si>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</si>
  <si>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</si>
  <si>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</si>
  <si>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</si>
  <si>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</si>
  <si>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</si>
  <si>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</si>
  <si>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</si>
  <si>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</si>
  <si>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</si>
  <si>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</si>
  <si>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</si>
  <si>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</si>
  <si>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</si>
  <si>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</si>
  <si>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</si>
  <si>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</si>
  <si>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</si>
  <si>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</si>
  <si>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</si>
  <si>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</si>
  <si>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</si>
  <si>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</si>
  <si>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</si>
  <si>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</si>
  <si>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</si>
  <si>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</si>
  <si>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</si>
  <si>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</si>
  <si>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</si>
  <si>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</si>
  <si>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</si>
  <si>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</si>
  <si>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</si>
  <si>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</si>
  <si>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</si>
  <si>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</si>
  <si>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</si>
  <si>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</si>
  <si>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</si>
  <si>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</si>
  <si>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</si>
  <si>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</si>
  <si>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</si>
  <si>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</si>
  <si>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</si>
  <si>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</si>
  <si>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</si>
  <si>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</si>
  <si>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</si>
  <si>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</si>
  <si>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</si>
  <si>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</si>
  <si>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</si>
  <si>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</si>
  <si>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</si>
  <si>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</si>
  <si>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</si>
  <si>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</si>
  <si>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</si>
  <si>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</si>
  <si>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</si>
  <si>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</si>
  <si>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</si>
  <si>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</si>
  <si>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</si>
  <si>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</si>
  <si>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</si>
  <si>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</si>
  <si>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</si>
  <si>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</si>
  <si>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</si>
  <si>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</si>
  <si>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</si>
  <si>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</si>
  <si>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</si>
  <si>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</si>
  <si>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</si>
  <si>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</si>
  <si>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</si>
  <si>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</si>
  <si>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</si>
  <si>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</si>
  <si>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</si>
  <si>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</si>
  <si>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</si>
  <si>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</si>
  <si>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</si>
  <si>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</si>
  <si>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</si>
  <si>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</si>
  <si>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</si>
  <si>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</si>
  <si>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</si>
  <si>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</si>
  <si>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</si>
  <si>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</si>
  <si>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</si>
  <si>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</si>
  <si>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</si>
  <si>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</si>
  <si>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</si>
  <si>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</si>
  <si>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</si>
  <si>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</si>
  <si>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</si>
  <si>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</si>
  <si>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</si>
  <si>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</si>
  <si>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</si>
  <si>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</si>
  <si>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</si>
  <si>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</si>
  <si>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</si>
  <si>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</si>
  <si>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</si>
  <si>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</si>
  <si>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</si>
  <si>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</si>
  <si>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</si>
  <si>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</si>
  <si>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</si>
  <si>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</si>
  <si>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</si>
  <si>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</si>
  <si>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</si>
  <si>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</si>
  <si>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</si>
  <si>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</si>
  <si>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</si>
  <si>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</si>
  <si>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</si>
  <si>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</si>
  <si>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</si>
  <si>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</si>
  <si>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</si>
  <si>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</si>
  <si>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</si>
  <si>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</si>
  <si>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</si>
  <si>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</si>
  <si>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</si>
  <si>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</si>
  <si>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</si>
  <si>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</si>
  <si>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</si>
  <si>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</si>
  <si>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</si>
  <si>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</si>
  <si>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</si>
  <si>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</si>
  <si>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</si>
  <si>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</si>
  <si>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</si>
  <si>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</si>
  <si>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</si>
  <si>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</si>
  <si>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</si>
  <si>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</si>
  <si>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</si>
  <si>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</si>
  <si>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</si>
  <si>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</si>
  <si>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</si>
  <si>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</si>
  <si>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</si>
  <si>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</si>
  <si>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</si>
  <si>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</si>
  <si>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</si>
  <si>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</si>
  <si>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</si>
  <si>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</si>
  <si>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</si>
  <si>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</si>
  <si>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</si>
  <si>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</si>
  <si>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</si>
  <si>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</si>
  <si>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</si>
  <si>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</si>
  <si>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</si>
  <si>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</si>
  <si>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</si>
  <si>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</si>
  <si>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</si>
  <si>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</si>
  <si>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</si>
  <si>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</si>
  <si>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</si>
  <si>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</si>
  <si>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</si>
  <si>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</si>
  <si>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</si>
  <si>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</si>
  <si>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</si>
  <si>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</si>
  <si>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</si>
  <si>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</si>
  <si>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</si>
  <si>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</si>
  <si>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</si>
  <si>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</si>
  <si>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</si>
  <si>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</si>
  <si>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</si>
  <si>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</si>
  <si>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</si>
  <si>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</si>
  <si>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</si>
  <si>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</si>
  <si>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</si>
  <si>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</si>
  <si>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</si>
  <si>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</si>
  <si>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</si>
  <si>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</si>
  <si>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</si>
  <si>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</si>
  <si>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</si>
  <si>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</si>
  <si>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</si>
  <si>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</si>
  <si>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</si>
  <si>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</si>
  <si>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</si>
  <si>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</si>
  <si>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</si>
  <si>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</si>
  <si>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</si>
  <si>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</si>
  <si>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</si>
  <si>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</si>
  <si>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</si>
  <si>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</si>
  <si>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</si>
  <si>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</si>
  <si>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</si>
  <si>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</si>
  <si>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</si>
  <si>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</si>
  <si>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</si>
  <si>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</si>
  <si>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</si>
  <si>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</si>
  <si>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</si>
  <si>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</si>
  <si>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</si>
  <si>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</si>
  <si>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</si>
  <si>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</si>
  <si>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</si>
  <si>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</si>
  <si>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</si>
  <si>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</si>
  <si>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</si>
  <si>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</si>
  <si>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</si>
  <si>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</si>
  <si>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</si>
  <si>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</si>
  <si>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</si>
  <si>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</si>
  <si>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</si>
  <si>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</si>
  <si>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</si>
  <si>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</si>
  <si>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</si>
  <si>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</si>
  <si>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</si>
  <si>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</si>
  <si>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</si>
  <si>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</si>
  <si>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</si>
  <si>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</si>
  <si>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</si>
  <si>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</si>
  <si>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</si>
  <si>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</si>
  <si>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</si>
  <si>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</si>
  <si>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</si>
  <si>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</si>
  <si>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</si>
  <si>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</si>
  <si>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</si>
  <si>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</si>
  <si>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</si>
  <si>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</si>
  <si>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</si>
  <si>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</si>
  <si>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</si>
  <si>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</si>
  <si>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</si>
  <si>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</si>
  <si>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</si>
  <si>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</si>
  <si>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</si>
  <si>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</si>
  <si>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</si>
  <si>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</si>
  <si>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</si>
  <si>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</si>
  <si>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</si>
  <si>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</si>
  <si>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</si>
  <si>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</si>
  <si>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</si>
  <si>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</si>
  <si>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</si>
  <si>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</si>
  <si>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</si>
  <si>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</si>
  <si>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</si>
  <si>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</si>
  <si>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</si>
  <si>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</si>
  <si>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</si>
  <si>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</si>
  <si>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</si>
  <si>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</si>
  <si>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</si>
  <si>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</si>
  <si>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</si>
  <si>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</si>
  <si>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</si>
  <si>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</si>
  <si>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</si>
  <si>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</si>
  <si>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</si>
  <si>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</si>
  <si>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</si>
  <si>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</si>
  <si>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</si>
  <si>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</si>
  <si>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</si>
  <si>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</si>
  <si>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</si>
  <si>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</si>
  <si>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</si>
  <si>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</si>
  <si>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</si>
  <si>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</si>
  <si>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</si>
  <si>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</si>
  <si>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</si>
  <si>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</si>
  <si>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</si>
  <si>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</si>
  <si>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</si>
  <si>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</si>
  <si>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</si>
  <si>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</si>
  <si>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</si>
  <si>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</si>
  <si>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</si>
  <si>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</si>
  <si>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</si>
  <si>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</si>
  <si>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</si>
  <si>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</si>
  <si>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</si>
  <si>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</si>
  <si>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</si>
  <si>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</si>
  <si>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</si>
  <si>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</si>
  <si>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</si>
  <si>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</si>
  <si>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</si>
  <si>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</si>
  <si>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</si>
  <si>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</si>
  <si>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</si>
  <si>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</si>
  <si>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</si>
  <si>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</si>
  <si>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</si>
  <si>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</si>
  <si>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</si>
  <si>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</si>
  <si>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</si>
  <si>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</si>
  <si>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</si>
  <si>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</si>
  <si>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</si>
  <si>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</si>
  <si>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</si>
  <si>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</si>
  <si>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</si>
  <si>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</si>
  <si>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</si>
  <si>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</si>
  <si>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</si>
  <si>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</si>
  <si>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</si>
  <si>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</si>
  <si>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</si>
  <si>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</si>
  <si>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</si>
  <si>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</si>
  <si>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</si>
  <si>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</si>
  <si>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</si>
  <si>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</si>
  <si>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</si>
  <si>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</si>
  <si>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</si>
  <si>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</si>
  <si>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</si>
  <si>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</si>
  <si>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</si>
  <si>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</si>
  <si>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</si>
  <si>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</si>
  <si>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</si>
  <si>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</si>
  <si>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</si>
  <si>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</si>
  <si>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</si>
  <si>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</si>
  <si>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</si>
  <si>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</si>
  <si>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</si>
  <si>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</si>
  <si>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</si>
  <si>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</si>
  <si>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</si>
  <si>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</si>
  <si>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</si>
  <si>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</si>
  <si>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</si>
  <si>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</si>
  <si>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</si>
  <si>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</si>
  <si>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</si>
  <si>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</si>
  <si>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</si>
  <si>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</si>
  <si>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</si>
  <si>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</si>
  <si>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</si>
  <si>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</si>
  <si>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</si>
  <si>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</si>
  <si>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</si>
  <si>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</si>
  <si>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</si>
  <si>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</si>
  <si>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</si>
  <si>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</si>
  <si>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</si>
  <si>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</si>
  <si>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</si>
  <si>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</si>
  <si>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</si>
  <si>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</si>
  <si>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</si>
  <si>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</si>
  <si>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</si>
  <si>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</si>
  <si>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</si>
  <si>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</si>
  <si>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</si>
  <si>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</si>
  <si>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</si>
  <si>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</si>
  <si>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</si>
  <si>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</si>
  <si>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</si>
  <si>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</si>
  <si>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</si>
  <si>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</si>
  <si>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</si>
  <si>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</si>
  <si>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</si>
  <si>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</si>
  <si>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</si>
  <si>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</si>
  <si>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</si>
  <si>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</si>
  <si>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</si>
  <si>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</si>
  <si>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</si>
  <si>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</si>
  <si>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</si>
  <si>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</si>
  <si>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</si>
  <si>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</si>
  <si>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</si>
  <si>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</si>
  <si>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</si>
  <si>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</si>
  <si>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</si>
  <si>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</si>
  <si>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</si>
  <si>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</si>
  <si>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</si>
  <si>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</si>
  <si>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</si>
  <si>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</si>
  <si>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</si>
  <si>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</si>
  <si>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</si>
  <si>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</si>
  <si>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</si>
  <si>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</si>
  <si>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</si>
  <si>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</si>
  <si>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</si>
  <si>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</si>
  <si>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</si>
  <si>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</si>
  <si>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</si>
  <si>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</si>
  <si>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</si>
  <si>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</si>
  <si>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</si>
  <si>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</si>
  <si>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</si>
  <si>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</si>
  <si>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</si>
  <si>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</si>
  <si>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</si>
  <si>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</si>
  <si>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</si>
  <si>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</si>
  <si>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</si>
  <si>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</si>
  <si>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</si>
  <si>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</si>
  <si>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</si>
  <si>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</si>
  <si>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</si>
  <si>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</si>
  <si>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</si>
  <si>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</si>
  <si>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</si>
  <si>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</si>
  <si>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</si>
  <si>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</si>
  <si>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</si>
  <si>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</si>
  <si>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</si>
  <si>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</si>
  <si>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</si>
  <si>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</si>
  <si>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</si>
  <si>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</si>
  <si>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</si>
  <si>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</si>
  <si>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</si>
  <si>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</si>
  <si>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</si>
  <si>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</si>
  <si>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</si>
  <si>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</si>
  <si>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</si>
  <si>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</si>
  <si>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</si>
  <si>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</si>
  <si>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</si>
  <si>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</si>
  <si>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</si>
  <si>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</si>
  <si>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</si>
  <si>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</si>
  <si>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</si>
  <si>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</si>
  <si>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</si>
  <si>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</si>
  <si>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</si>
  <si>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</si>
  <si>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</si>
  <si>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</si>
  <si>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</si>
  <si>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</si>
  <si>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</si>
  <si>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</si>
  <si>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</si>
  <si>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</si>
  <si>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</si>
  <si>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</si>
  <si>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</si>
  <si>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</si>
  <si>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</si>
  <si>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</si>
  <si>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</si>
  <si>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</si>
  <si>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</si>
  <si>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</si>
  <si>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</si>
  <si>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</si>
  <si>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</si>
  <si>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</si>
  <si>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</si>
  <si>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</si>
  <si>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</si>
  <si>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</si>
  <si>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</si>
  <si>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</si>
  <si>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</si>
  <si>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</si>
  <si>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</si>
  <si>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</si>
  <si>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</si>
  <si>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</si>
  <si>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</si>
  <si>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</si>
  <si>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</si>
  <si>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</si>
  <si>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</si>
  <si>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</si>
  <si>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</si>
  <si>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</si>
  <si>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</si>
  <si>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</si>
  <si>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</si>
  <si>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</si>
  <si>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</si>
  <si>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</si>
  <si>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</si>
  <si>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</si>
  <si>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</si>
  <si>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</si>
  <si>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</si>
  <si>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</si>
  <si>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</si>
  <si>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</si>
  <si>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</si>
  <si>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</si>
  <si>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</si>
  <si>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</si>
  <si>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</si>
  <si>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</si>
  <si>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</si>
  <si>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</si>
  <si>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</si>
  <si>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</si>
  <si>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</si>
  <si>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</si>
  <si>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</si>
  <si>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</si>
  <si>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</si>
  <si>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</si>
  <si>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</si>
  <si>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</si>
  <si>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</si>
  <si>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</si>
  <si>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</si>
  <si>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</si>
  <si>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</si>
  <si>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</si>
  <si>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</si>
  <si>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</si>
  <si>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</si>
  <si>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</si>
  <si>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</si>
  <si>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</si>
  <si>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</si>
  <si>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</si>
  <si>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</si>
  <si>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</si>
  <si>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</si>
  <si>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</si>
  <si>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</si>
  <si>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</si>
  <si>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</si>
  <si>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</si>
  <si>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</si>
  <si>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</si>
  <si>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</si>
  <si>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</si>
  <si>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</si>
  <si>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</si>
  <si>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</si>
  <si>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</si>
  <si>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</si>
  <si>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</si>
  <si>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</si>
  <si>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</si>
  <si>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</si>
  <si>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</si>
  <si>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</si>
  <si>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</si>
  <si>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</si>
  <si>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</si>
  <si>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</si>
  <si>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</si>
  <si>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</si>
  <si>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</si>
  <si>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</si>
  <si>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</si>
  <si>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</si>
  <si>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</si>
  <si>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</si>
  <si>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</si>
  <si>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</si>
  <si>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</si>
  <si>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</si>
  <si>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</si>
  <si>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</si>
  <si>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</si>
  <si>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</si>
  <si>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</si>
  <si>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</si>
  <si>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</si>
  <si>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</si>
  <si>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</si>
  <si>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</si>
  <si>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</si>
  <si>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</si>
  <si>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</si>
  <si>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</si>
  <si>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</si>
  <si>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</si>
  <si>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</si>
  <si>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</si>
  <si>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</si>
  <si>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</si>
  <si>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</si>
  <si>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</si>
  <si>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</si>
  <si>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</si>
  <si>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</si>
  <si>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</si>
  <si>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</si>
  <si>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</si>
  <si>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</si>
  <si>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</si>
  <si>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</si>
  <si>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</si>
  <si>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</si>
  <si>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</si>
  <si>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</si>
  <si>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</si>
  <si>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</si>
  <si>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</si>
  <si>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</si>
  <si>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</si>
  <si>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</si>
  <si>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</si>
  <si>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</si>
  <si>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</si>
  <si>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</si>
  <si>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</si>
  <si>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</si>
  <si>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</si>
  <si>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</si>
  <si>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</si>
  <si>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</si>
  <si>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</si>
  <si>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</si>
  <si>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</si>
  <si>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</si>
  <si>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</si>
  <si>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</si>
  <si>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</si>
  <si>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</si>
  <si>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</si>
  <si>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</si>
  <si>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</si>
  <si>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</si>
  <si>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</si>
  <si>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</si>
  <si>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</si>
  <si>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</si>
  <si>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</si>
  <si>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</si>
  <si>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</si>
  <si>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</si>
  <si>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</si>
  <si>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</si>
  <si>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</si>
  <si>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</si>
  <si>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</si>
  <si>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</si>
  <si>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</si>
  <si>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</si>
  <si>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</si>
  <si>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</si>
  <si>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</si>
  <si>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</si>
  <si>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</si>
  <si>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</si>
  <si>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</si>
  <si>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</si>
  <si>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</si>
  <si>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</si>
  <si>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</si>
  <si>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</si>
  <si>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</si>
  <si>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</si>
  <si>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</si>
  <si>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</si>
  <si>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</si>
  <si>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</si>
  <si>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</si>
  <si>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</si>
  <si>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</si>
  <si>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</si>
  <si>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</si>
  <si>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</si>
  <si>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</si>
  <si>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</si>
  <si>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</si>
  <si>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</si>
  <si>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</si>
  <si>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</si>
  <si>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</si>
  <si>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</si>
  <si>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</si>
  <si>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</si>
  <si>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</si>
  <si>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</si>
  <si>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</si>
  <si>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</si>
  <si>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</si>
  <si>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</si>
  <si>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</si>
  <si>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</si>
  <si>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</si>
  <si>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</si>
  <si>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</si>
  <si>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</si>
  <si>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</si>
  <si>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</si>
  <si>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</si>
  <si>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</si>
  <si>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</si>
  <si>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</si>
  <si>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</si>
  <si>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</si>
  <si>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</si>
  <si>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</si>
  <si>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</si>
  <si>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</si>
  <si>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</si>
  <si>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</si>
  <si>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</si>
  <si>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</si>
  <si>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</si>
  <si>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</si>
  <si>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</si>
  <si>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</si>
  <si>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</si>
  <si>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</si>
  <si>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</si>
  <si>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</si>
  <si>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</si>
  <si>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</si>
  <si>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</si>
  <si>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</si>
  <si>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</si>
  <si>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</si>
  <si>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</si>
  <si>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</si>
  <si>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</si>
  <si>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</si>
  <si>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</si>
  <si>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</si>
  <si>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</si>
  <si>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</si>
  <si>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</si>
  <si>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</si>
  <si>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</si>
  <si>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</si>
  <si>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</si>
  <si>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</si>
  <si>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</si>
  <si>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</si>
  <si>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</si>
  <si>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</si>
  <si>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</si>
  <si>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</si>
  <si>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</si>
  <si>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</si>
  <si>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</si>
  <si>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</si>
  <si>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</si>
  <si>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</si>
  <si>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</si>
  <si>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</si>
  <si>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</si>
  <si>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</si>
  <si>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</si>
  <si>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</si>
  <si>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</si>
  <si>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</si>
  <si>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</si>
  <si>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</si>
  <si>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</si>
  <si>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</si>
  <si>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</si>
  <si>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</si>
  <si>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</si>
  <si>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</si>
  <si>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</si>
  <si>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</si>
  <si>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</si>
  <si>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</si>
  <si>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</si>
  <si>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</si>
  <si>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</si>
  <si>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</si>
  <si>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</si>
  <si>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</si>
  <si>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</si>
  <si>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</si>
  <si>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</si>
  <si>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</si>
  <si>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</si>
  <si>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</si>
  <si>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</si>
  <si>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</si>
  <si>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</si>
  <si>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</si>
  <si>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</si>
  <si>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</si>
  <si>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</si>
  <si>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</si>
  <si>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</si>
  <si>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</si>
  <si>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</si>
  <si>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</si>
  <si>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</si>
  <si>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</si>
  <si>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</si>
  <si>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</si>
  <si>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</si>
  <si>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</si>
  <si>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</si>
  <si>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</si>
  <si>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</si>
  <si>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</si>
  <si>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</si>
  <si>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</si>
  <si>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</si>
  <si>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</si>
  <si>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</si>
  <si>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</si>
  <si>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</si>
  <si>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</si>
  <si>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</si>
  <si>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</si>
  <si>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</si>
  <si>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</si>
  <si>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</si>
  <si>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</si>
  <si>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</si>
  <si>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</si>
  <si>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</si>
  <si>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</si>
  <si>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</si>
  <si>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</si>
  <si>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</si>
  <si>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</si>
  <si>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</si>
  <si>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</si>
  <si>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</si>
  <si>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</si>
  <si>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</si>
  <si>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</si>
  <si>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</si>
  <si>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</si>
  <si>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</si>
  <si>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</si>
  <si>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</si>
  <si>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</si>
  <si>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</si>
  <si>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</si>
  <si>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</si>
  <si>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</si>
  <si>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</si>
  <si>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</si>
  <si>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</si>
  <si>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</si>
  <si>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</si>
  <si>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</si>
  <si>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</si>
  <si>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</si>
  <si>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</si>
  <si>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</si>
  <si>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</si>
  <si>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</si>
  <si>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</si>
  <si>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</si>
  <si>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</si>
  <si>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</si>
  <si>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</si>
  <si>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</si>
  <si>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</si>
  <si>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</si>
  <si>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</si>
  <si>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</si>
  <si>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</si>
  <si>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</si>
  <si>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</si>
  <si>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</si>
  <si>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</si>
  <si>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</si>
  <si>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</si>
  <si>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</si>
  <si>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</si>
  <si>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</si>
  <si>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</si>
  <si>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</si>
  <si>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</si>
  <si>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</si>
  <si>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</si>
  <si>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</si>
  <si>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</si>
  <si>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</si>
  <si>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</si>
  <si>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</si>
  <si>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</si>
  <si>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</si>
  <si>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</si>
  <si>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</si>
  <si>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</si>
  <si>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</si>
  <si>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</si>
  <si>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</si>
  <si>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</si>
  <si>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</si>
  <si>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</si>
  <si>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</si>
  <si>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</si>
  <si>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</si>
  <si>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</si>
  <si>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</si>
  <si>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</si>
  <si>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</si>
  <si>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</si>
  <si>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</si>
  <si>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</si>
  <si>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</si>
  <si>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</si>
  <si>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</si>
  <si>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</si>
  <si>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</si>
  <si>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</si>
  <si>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</si>
  <si>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</si>
  <si>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</si>
  <si>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</si>
  <si>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</si>
  <si>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</si>
  <si>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</si>
  <si>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</si>
  <si>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</si>
  <si>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</si>
  <si>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</si>
  <si>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</si>
  <si>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</si>
  <si>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</si>
  <si>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</si>
  <si>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</si>
  <si>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</si>
  <si>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</si>
  <si>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</si>
  <si>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</si>
  <si>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</si>
  <si>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</si>
  <si>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</si>
  <si>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</si>
  <si>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</si>
  <si>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</si>
  <si>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</si>
  <si>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</si>
  <si>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</si>
  <si>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</si>
  <si>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</si>
  <si>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</si>
  <si>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</si>
  <si>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</si>
  <si>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</si>
  <si>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</si>
  <si>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</si>
  <si>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</si>
  <si>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</si>
  <si>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</si>
  <si>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</si>
  <si>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</si>
  <si>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</si>
  <si>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</si>
  <si>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</si>
  <si>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</si>
  <si>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</si>
  <si>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</si>
  <si>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</si>
  <si>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</si>
  <si>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</si>
  <si>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</si>
  <si>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</si>
  <si>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</si>
  <si>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</si>
  <si>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</si>
  <si>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</si>
  <si>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</si>
  <si>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</si>
  <si>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</si>
  <si>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</si>
  <si>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</si>
  <si>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</si>
  <si>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</si>
  <si>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</si>
  <si>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</si>
  <si>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</si>
  <si>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</si>
  <si>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</si>
  <si>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</si>
  <si>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</si>
  <si>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</si>
  <si>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</si>
  <si>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</si>
  <si>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</si>
  <si>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</si>
  <si>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</si>
  <si>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</si>
  <si>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</si>
  <si>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</si>
  <si>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</si>
  <si>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</si>
  <si>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</si>
  <si>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</si>
  <si>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</si>
  <si>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</si>
  <si>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</si>
  <si>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</si>
  <si>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</si>
  <si>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</si>
  <si>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</si>
  <si>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</si>
  <si>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</si>
  <si>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</si>
  <si>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</si>
  <si>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</si>
  <si>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</si>
  <si>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</si>
  <si>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</si>
  <si>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</si>
  <si>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</si>
  <si>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</si>
  <si>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</si>
  <si>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</si>
  <si>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</si>
  <si>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</si>
  <si>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</si>
  <si>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</si>
  <si>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</si>
  <si>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</si>
  <si>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</si>
  <si>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</si>
  <si>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</si>
  <si>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</si>
  <si>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</si>
  <si>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</si>
  <si>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</si>
  <si>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</si>
  <si>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</si>
  <si>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</si>
  <si>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</si>
  <si>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</si>
  <si>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</si>
  <si>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</si>
  <si>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</si>
  <si>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</si>
  <si>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</si>
  <si>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</si>
  <si>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</si>
  <si>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</si>
  <si>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</si>
  <si>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</si>
  <si>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</si>
  <si>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</si>
  <si>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</si>
  <si>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</si>
  <si>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</si>
  <si>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</si>
  <si>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</si>
  <si>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</si>
  <si>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</si>
  <si>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</si>
  <si>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</si>
  <si>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</si>
  <si>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</si>
  <si>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</si>
  <si>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</si>
  <si>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</si>
  <si>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</si>
  <si>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</si>
  <si>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</si>
  <si>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</si>
  <si>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</si>
  <si>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</si>
  <si>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</si>
  <si>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</si>
  <si>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</si>
  <si>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</si>
  <si>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</si>
  <si>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</si>
  <si>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</si>
  <si>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</si>
  <si>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</si>
  <si>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</si>
  <si>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</si>
  <si>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</si>
  <si>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</si>
  <si>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</si>
  <si>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</si>
  <si>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</si>
  <si>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</si>
  <si>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</si>
  <si>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</si>
  <si>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</si>
  <si>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</si>
  <si>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</si>
  <si>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</si>
  <si>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</si>
  <si>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</si>
  <si>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</si>
  <si>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</si>
  <si>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</si>
  <si>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</si>
  <si>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</si>
  <si>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</si>
  <si>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</si>
  <si>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</si>
  <si>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</si>
  <si>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</si>
  <si>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</si>
  <si>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</si>
  <si>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</si>
  <si>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</si>
  <si>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</si>
  <si>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</si>
  <si>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</si>
  <si>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</si>
  <si>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</si>
  <si>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</si>
  <si>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</si>
  <si>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</si>
  <si>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</si>
  <si>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</si>
  <si>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</si>
  <si>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</si>
  <si>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</si>
  <si>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</si>
  <si>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</si>
  <si>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</si>
  <si>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</si>
  <si>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</si>
  <si>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</si>
  <si>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</si>
  <si>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</si>
  <si>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</si>
  <si>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</si>
  <si>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</si>
  <si>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</si>
  <si>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</si>
  <si>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</si>
  <si>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</si>
  <si>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</si>
  <si>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</si>
  <si>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</si>
  <si>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</si>
  <si>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</si>
  <si>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</si>
  <si>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</si>
  <si>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</si>
  <si>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</si>
  <si>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</si>
  <si>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</si>
  <si>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</si>
  <si>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</si>
  <si>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</si>
  <si>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</si>
  <si>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</si>
  <si>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</si>
  <si>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</si>
  <si>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</si>
  <si>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</si>
  <si>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</si>
  <si>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</si>
  <si>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</si>
  <si>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</si>
  <si>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</si>
  <si>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</si>
  <si>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</si>
  <si>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</si>
  <si>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</si>
  <si>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</si>
  <si>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</si>
  <si>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</si>
  <si>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</si>
  <si>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</si>
  <si>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</si>
  <si>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</si>
  <si>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</si>
  <si>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</si>
  <si>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</si>
  <si>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</si>
  <si>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</si>
  <si>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</si>
  <si>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</si>
  <si>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</si>
  <si>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</si>
  <si>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</si>
  <si>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</si>
  <si>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</si>
  <si>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</si>
  <si>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</si>
  <si>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</si>
  <si>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</si>
  <si>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</si>
  <si>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</si>
  <si>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</si>
  <si>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</si>
  <si>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</si>
  <si>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</si>
  <si>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</si>
  <si>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</si>
  <si>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</si>
  <si>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</si>
  <si>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</si>
  <si>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</si>
  <si>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</si>
  <si>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</si>
  <si>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</si>
  <si>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</si>
  <si>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</si>
  <si>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</si>
  <si>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</si>
  <si>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</si>
  <si>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</si>
  <si>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</si>
  <si>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</si>
  <si>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</si>
  <si>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</si>
  <si>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</si>
  <si>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</si>
  <si>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</si>
  <si>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</si>
  <si>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</si>
  <si>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</si>
  <si>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</si>
  <si>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</si>
  <si>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</si>
  <si>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</si>
  <si>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</si>
  <si>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</si>
  <si>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</si>
  <si>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</si>
  <si>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</si>
  <si>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</si>
  <si>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</si>
  <si>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</si>
  <si>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</si>
  <si>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</si>
  <si>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</si>
  <si>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</si>
  <si>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</si>
  <si>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</si>
  <si>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</si>
  <si>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</si>
  <si>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</si>
  <si>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</si>
  <si>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</si>
  <si>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</si>
  <si>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</si>
  <si>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</si>
  <si>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</si>
  <si>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</si>
  <si>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</si>
  <si>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</si>
  <si>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</si>
  <si>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</si>
  <si>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</si>
  <si>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</si>
  <si>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</si>
  <si>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</si>
  <si>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</si>
  <si>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</si>
  <si>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</si>
  <si>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</si>
  <si>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</si>
  <si>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</si>
  <si>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</si>
  <si>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</si>
  <si>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</si>
  <si>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</si>
  <si>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</si>
  <si>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</si>
  <si>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</si>
  <si>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</si>
  <si>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</si>
  <si>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</si>
  <si>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</si>
  <si>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</si>
  <si>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</si>
  <si>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</si>
  <si>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</si>
  <si>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</si>
  <si>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</si>
  <si>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</si>
  <si>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</si>
  <si>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</si>
  <si>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</si>
  <si>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</si>
  <si>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</si>
  <si>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</si>
  <si>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</si>
  <si>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</si>
  <si>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</si>
  <si>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</si>
  <si>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</si>
  <si>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</si>
  <si>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</si>
  <si>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</si>
  <si>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</si>
  <si>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</si>
  <si>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</si>
  <si>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</si>
  <si>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</si>
  <si>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</si>
  <si>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</si>
  <si>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</si>
  <si>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</si>
  <si>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</si>
  <si>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</si>
  <si>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</si>
  <si>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</si>
  <si>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</si>
  <si>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</si>
  <si>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</si>
  <si>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</si>
  <si>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</si>
  <si>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</si>
  <si>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</si>
  <si>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</si>
  <si>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</si>
  <si>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</si>
  <si>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</si>
  <si>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</si>
  <si>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</si>
  <si>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</si>
  <si>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</si>
  <si>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</si>
  <si>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</si>
  <si>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</si>
  <si>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</si>
  <si>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</si>
  <si>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</si>
  <si>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</si>
  <si>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</si>
  <si>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</si>
  <si>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</si>
  <si>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</si>
  <si>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</si>
  <si>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</si>
  <si>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</si>
  <si>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</si>
  <si>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</si>
  <si>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</si>
  <si>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</si>
  <si>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</si>
  <si>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</si>
  <si>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</si>
  <si>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</si>
  <si>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</si>
  <si>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</si>
  <si>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</si>
  <si>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</si>
  <si>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</si>
  <si>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</si>
  <si>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</si>
  <si>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</si>
  <si>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</si>
  <si>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</si>
  <si>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</si>
  <si>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</si>
  <si>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</si>
  <si>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</si>
  <si>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</si>
  <si>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</si>
  <si>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</si>
  <si>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</si>
  <si>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</si>
  <si>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</si>
  <si>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</si>
  <si>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</si>
  <si>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</si>
  <si>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</si>
  <si>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</si>
  <si>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</si>
  <si>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</si>
  <si>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</si>
  <si>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</si>
  <si>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</si>
  <si>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</si>
  <si>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</si>
  <si>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</si>
  <si>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</si>
  <si>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</si>
  <si>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</si>
  <si>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</si>
  <si>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</si>
  <si>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</si>
  <si>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</si>
  <si>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</si>
  <si>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</si>
  <si>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</si>
  <si>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</si>
  <si>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</si>
  <si>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</si>
  <si>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</si>
  <si>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</si>
  <si>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</si>
  <si>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</si>
  <si>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</si>
  <si>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</si>
  <si>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</si>
  <si>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</si>
  <si>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</si>
  <si>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</si>
  <si>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</si>
  <si>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</si>
  <si>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</si>
  <si>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</si>
  <si>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</si>
  <si>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</si>
  <si>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</si>
  <si>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</si>
  <si>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</si>
  <si>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</si>
  <si>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</si>
  <si>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</si>
  <si>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</si>
  <si>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</si>
  <si>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</si>
  <si>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</si>
  <si>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</si>
  <si>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</si>
  <si>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</si>
  <si>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</si>
  <si>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</si>
  <si>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</si>
  <si>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</si>
  <si>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</si>
  <si>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</si>
  <si>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</si>
  <si>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</si>
  <si>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</si>
  <si>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</si>
  <si>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</si>
  <si>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</si>
  <si>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</si>
  <si>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</si>
  <si>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</si>
  <si>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</si>
  <si>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</si>
  <si>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</si>
  <si>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</si>
  <si>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</si>
  <si>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</si>
  <si>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</si>
  <si>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</si>
  <si>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</si>
  <si>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</si>
  <si>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</si>
  <si>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</si>
  <si>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</si>
  <si>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</si>
  <si>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</si>
  <si>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</si>
  <si>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</si>
  <si>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</si>
  <si>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</si>
  <si>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</si>
  <si>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</si>
  <si>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</si>
  <si>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</si>
  <si>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</si>
  <si>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</si>
  <si>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</si>
  <si>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</si>
  <si>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</si>
  <si>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</si>
  <si>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</si>
  <si>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</si>
  <si>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</si>
  <si>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</si>
  <si>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</si>
  <si>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</si>
  <si>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</si>
  <si>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</si>
  <si>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</si>
  <si>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</si>
  <si>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</si>
  <si>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</si>
  <si>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</si>
  <si>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</si>
  <si>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</si>
  <si>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</si>
  <si>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</si>
  <si>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</si>
  <si>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</si>
  <si>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</si>
  <si>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</si>
  <si>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</si>
  <si>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</si>
  <si>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</si>
  <si>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</si>
  <si>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</si>
  <si>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</si>
  <si>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</si>
  <si>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</si>
  <si>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</si>
  <si>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</si>
  <si>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</si>
  <si>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</si>
  <si>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</si>
  <si>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</si>
  <si>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</si>
  <si>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</si>
  <si>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</si>
  <si>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</si>
  <si>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</si>
  <si>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</si>
  <si>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</si>
  <si>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</si>
  <si>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</si>
  <si>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</si>
  <si>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</si>
  <si>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</si>
  <si>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</si>
  <si>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</si>
  <si>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</si>
  <si>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</si>
  <si>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</si>
  <si>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</si>
  <si>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</si>
  <si>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</si>
  <si>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</si>
  <si>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</si>
  <si>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</si>
  <si>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</si>
  <si>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</si>
  <si>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</si>
  <si>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</si>
  <si>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</si>
  <si>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</si>
  <si>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</si>
  <si>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</si>
  <si>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</si>
  <si>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</si>
  <si>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</si>
  <si>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</si>
  <si>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</si>
  <si>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</si>
  <si>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</si>
  <si>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</si>
  <si>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</si>
  <si>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</si>
  <si>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</si>
  <si>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</si>
  <si>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</si>
  <si>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</si>
  <si>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</si>
  <si>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</si>
  <si>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</si>
  <si>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</si>
  <si>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</si>
  <si>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</si>
  <si>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</si>
  <si>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</si>
  <si>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</si>
  <si>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</si>
  <si>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</si>
  <si>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</si>
  <si>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</si>
  <si>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</si>
  <si>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</si>
  <si>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</si>
  <si>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</si>
  <si>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</si>
  <si>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</si>
  <si>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</si>
  <si>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</si>
  <si>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</si>
  <si>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</si>
  <si>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</si>
  <si>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</si>
  <si>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</si>
  <si>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</si>
  <si>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</si>
  <si>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</si>
  <si>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</si>
  <si>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</si>
  <si>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</si>
  <si>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</si>
  <si>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</si>
  <si>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</si>
  <si>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</si>
  <si>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</si>
  <si>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</si>
  <si>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</si>
  <si>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</si>
  <si>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</si>
  <si>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</si>
  <si>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</si>
  <si>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</si>
  <si>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</si>
  <si>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</si>
  <si>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</si>
  <si>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</si>
  <si>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</si>
  <si>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</si>
  <si>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</si>
  <si>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</si>
  <si>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</si>
  <si>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</si>
  <si>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</si>
  <si>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</si>
  <si>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</si>
  <si>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</si>
  <si>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</si>
  <si>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</si>
  <si>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</si>
  <si>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</si>
  <si>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</si>
  <si>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</si>
  <si>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</si>
  <si>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</si>
  <si>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</si>
  <si>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</si>
  <si>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</si>
  <si>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</si>
  <si>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</si>
  <si>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</si>
  <si>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</si>
  <si>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</si>
  <si>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</si>
  <si>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</si>
  <si>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</si>
  <si>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</si>
  <si>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</si>
  <si>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</si>
  <si>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</si>
  <si>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</si>
  <si>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</si>
  <si>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</si>
  <si>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</si>
  <si>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</si>
  <si>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</si>
  <si>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</si>
  <si>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</si>
  <si>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</si>
  <si>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</si>
  <si>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</si>
  <si>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</si>
  <si>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</si>
  <si>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</si>
  <si>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</si>
  <si>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</si>
  <si>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</si>
  <si>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</si>
  <si>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</si>
  <si>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</si>
  <si>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</si>
  <si>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</si>
  <si>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</si>
  <si>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</si>
  <si>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</si>
  <si>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</si>
  <si>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</si>
  <si>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</si>
  <si>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</si>
  <si>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</si>
  <si>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</si>
  <si>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</si>
  <si>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</si>
  <si>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</si>
  <si>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</si>
  <si>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</si>
  <si>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</si>
  <si>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</si>
  <si>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</si>
  <si>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</si>
  <si>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</si>
  <si>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</si>
  <si>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</si>
  <si>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</si>
  <si>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</si>
  <si>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</si>
  <si>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</si>
  <si>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</si>
  <si>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</si>
  <si>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</si>
  <si>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</si>
  <si>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</si>
  <si>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</si>
  <si>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</si>
  <si>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</si>
  <si>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</si>
  <si>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</si>
  <si>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</si>
  <si>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</si>
  <si>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</si>
  <si>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</si>
  <si>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</si>
  <si>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</si>
  <si>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</si>
  <si>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</si>
  <si>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</si>
  <si>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</si>
  <si>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</si>
  <si>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</si>
  <si>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</si>
  <si>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</si>
  <si>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</si>
  <si>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</si>
  <si>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</si>
  <si>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</si>
  <si>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</si>
  <si>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</si>
  <si>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</si>
  <si>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</si>
  <si>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</si>
  <si>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</si>
  <si>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</si>
  <si>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</si>
  <si>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</si>
  <si>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</si>
  <si>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</si>
  <si>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</si>
  <si>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</si>
  <si>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</si>
  <si>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</si>
  <si>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</si>
  <si>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</si>
  <si>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</si>
  <si>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</si>
  <si>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</si>
  <si>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</si>
  <si>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</si>
  <si>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</si>
  <si>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</si>
  <si>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</si>
  <si>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</si>
  <si>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</si>
  <si>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</si>
  <si>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</si>
  <si>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</si>
  <si>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</si>
  <si>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</si>
  <si>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</si>
  <si>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</si>
  <si>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</si>
  <si>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</si>
  <si>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</si>
  <si>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</si>
  <si>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</si>
  <si>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</si>
  <si>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</si>
  <si>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</si>
  <si>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</si>
  <si>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</si>
  <si>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</si>
  <si>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</si>
  <si>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</si>
  <si>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</si>
  <si>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</si>
  <si>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</si>
  <si>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</si>
  <si>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</si>
  <si>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</si>
  <si>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</si>
  <si>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</si>
  <si>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</si>
  <si>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</si>
  <si>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</si>
  <si>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</si>
  <si>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</si>
  <si>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</si>
  <si>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</si>
  <si>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</si>
  <si>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</si>
  <si>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</si>
  <si>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</si>
  <si>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</si>
  <si>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</si>
  <si>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</si>
  <si>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</si>
  <si>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</si>
  <si>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</si>
  <si>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</si>
  <si>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</si>
  <si>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</si>
  <si>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</si>
  <si>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</si>
  <si>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</si>
  <si>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</si>
  <si>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</si>
  <si>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</si>
  <si>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</si>
  <si>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</si>
  <si>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</si>
  <si>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</si>
  <si>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</si>
  <si>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</si>
  <si>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</si>
  <si>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</si>
  <si>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</si>
  <si>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</si>
  <si>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</si>
  <si>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</si>
  <si>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</si>
  <si>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</si>
  <si>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</si>
  <si>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</si>
  <si>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</si>
  <si>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</si>
  <si>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</si>
  <si>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</si>
  <si>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</si>
  <si>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</si>
  <si>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</si>
  <si>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</si>
  <si>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</si>
  <si>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</si>
  <si>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</si>
  <si>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</si>
  <si>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</si>
  <si>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</si>
  <si>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</si>
  <si>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</si>
  <si>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</si>
  <si>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</si>
  <si>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</si>
  <si>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</si>
  <si>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</si>
  <si>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</si>
  <si>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</si>
  <si>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</si>
  <si>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</si>
  <si>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</si>
  <si>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</si>
  <si>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</si>
  <si>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</si>
  <si>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</si>
  <si>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</si>
  <si>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</si>
  <si>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</si>
  <si>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</si>
  <si>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</si>
  <si>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</si>
  <si>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</si>
  <si>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</si>
  <si>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</si>
  <si>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</si>
  <si>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</si>
  <si>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</si>
  <si>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</si>
  <si>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</si>
  <si>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</si>
  <si>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</si>
  <si>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</si>
  <si>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</si>
  <si>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</si>
  <si>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</si>
  <si>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</si>
  <si>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</si>
  <si>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</si>
  <si>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</si>
  <si>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</si>
  <si>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</si>
  <si>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</si>
  <si>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</si>
  <si>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</si>
  <si>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</si>
  <si>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</si>
  <si>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</si>
  <si>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</si>
  <si>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</si>
  <si>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</si>
  <si>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</si>
  <si>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</si>
  <si>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</si>
  <si>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</si>
  <si>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</si>
  <si>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</si>
  <si>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</si>
  <si>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</si>
  <si>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</si>
  <si>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</si>
  <si>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</si>
  <si>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</si>
  <si>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</si>
  <si>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</si>
  <si>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</si>
  <si>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</si>
  <si>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</si>
  <si>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</si>
  <si>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</si>
  <si>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</si>
  <si>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</si>
  <si>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</si>
  <si>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</si>
  <si>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</si>
  <si>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</si>
  <si>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</si>
  <si>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</si>
  <si>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</si>
  <si>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</si>
  <si>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</si>
  <si>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</si>
  <si>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</si>
  <si>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</si>
  <si>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</si>
  <si>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</si>
  <si>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</si>
  <si>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</si>
  <si>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</si>
  <si>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</si>
  <si>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</si>
  <si>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</si>
  <si>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</si>
  <si>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</si>
  <si>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</si>
  <si>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</si>
  <si>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</si>
  <si>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</si>
  <si>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</si>
  <si>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</si>
  <si>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</si>
  <si>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</si>
  <si>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</si>
  <si>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</si>
  <si>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</si>
  <si>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</si>
  <si>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</si>
  <si>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</si>
  <si>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</si>
  <si>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</si>
  <si>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</si>
  <si>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</si>
  <si>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</si>
  <si>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</si>
  <si>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</si>
  <si>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</si>
  <si>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</si>
  <si>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</si>
  <si>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</si>
  <si>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</si>
  <si>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</si>
  <si>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</si>
  <si>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</si>
  <si>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</si>
  <si>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</si>
  <si>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</si>
  <si>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</si>
  <si>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</si>
  <si>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</si>
  <si>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</si>
  <si>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</si>
  <si>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</si>
  <si>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</si>
  <si>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</si>
  <si>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</si>
  <si>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</si>
  <si>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</si>
  <si>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</si>
  <si>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</si>
  <si>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</si>
  <si>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</si>
  <si>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</si>
  <si>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</si>
  <si>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</si>
  <si>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</si>
  <si>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</si>
  <si>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</si>
  <si>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</si>
  <si>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</si>
  <si>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</si>
  <si>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</si>
  <si>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</si>
  <si>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</si>
  <si>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</si>
  <si>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</si>
  <si>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</si>
  <si>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</si>
  <si>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</si>
  <si>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</si>
  <si>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</si>
  <si>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</si>
  <si>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</si>
  <si>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</si>
  <si>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</si>
  <si>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</si>
  <si>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</si>
  <si>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</si>
  <si>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</si>
  <si>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</si>
  <si>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</si>
  <si>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</si>
  <si>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</si>
  <si>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</si>
  <si>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</si>
  <si>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</si>
  <si>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</si>
  <si>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</si>
  <si>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</si>
  <si>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</si>
  <si>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</si>
  <si>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</si>
  <si>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</si>
  <si>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</si>
  <si>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</si>
  <si>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</si>
  <si>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</si>
  <si>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</si>
  <si>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</si>
  <si>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</si>
  <si>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</si>
  <si>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</si>
  <si>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</si>
  <si>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</si>
  <si>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</si>
  <si>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</si>
  <si>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</si>
  <si>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</si>
  <si>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</si>
  <si>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</si>
  <si>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</si>
  <si>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</si>
  <si>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</si>
  <si>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</si>
  <si>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</si>
  <si>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</si>
  <si>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</si>
  <si>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</si>
  <si>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</si>
  <si>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</si>
  <si>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</si>
  <si>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</si>
  <si>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</si>
  <si>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</si>
  <si>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</si>
  <si>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</si>
  <si>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</si>
  <si>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</si>
  <si>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</si>
  <si>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</si>
  <si>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</si>
  <si>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</si>
  <si>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</si>
  <si>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</si>
  <si>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</si>
  <si>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</si>
  <si>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</si>
  <si>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</si>
  <si>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</si>
  <si>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</si>
  <si>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</si>
  <si>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</si>
  <si>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</si>
  <si>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</si>
  <si>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</si>
  <si>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</si>
  <si>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</si>
  <si>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</si>
  <si>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</si>
  <si>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</si>
  <si>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</si>
  <si>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</si>
  <si>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</si>
  <si>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</si>
  <si>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</si>
  <si>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</si>
  <si>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</si>
  <si>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</si>
  <si>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</si>
  <si>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</si>
  <si>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</si>
  <si>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</si>
  <si>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</si>
  <si>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</si>
  <si>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</si>
  <si>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</si>
  <si>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</si>
  <si>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</si>
  <si>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</si>
  <si>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</si>
  <si>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</si>
  <si>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</si>
  <si>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</si>
  <si>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</si>
  <si>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</si>
  <si>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</si>
  <si>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</si>
  <si>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</si>
  <si>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</si>
  <si>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</si>
  <si>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</si>
  <si>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</si>
  <si>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</si>
  <si>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</si>
  <si>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</si>
  <si>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</si>
  <si>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</si>
  <si>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</si>
  <si>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</si>
  <si>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</si>
  <si>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</si>
  <si>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</si>
  <si>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</si>
  <si>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</si>
  <si>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</si>
  <si>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</si>
  <si>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</si>
  <si>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</si>
  <si>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</si>
  <si>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</si>
  <si>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</si>
  <si>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</si>
  <si>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</si>
  <si>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</si>
  <si>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</si>
  <si>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</si>
  <si>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</si>
  <si>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</si>
  <si>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</si>
  <si>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</si>
  <si>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</si>
  <si>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</si>
  <si>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</si>
  <si>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</si>
  <si>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</si>
  <si>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</si>
  <si>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</si>
  <si>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</si>
  <si>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</si>
  <si>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</si>
  <si>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</si>
  <si>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</si>
  <si>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</si>
  <si>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</si>
  <si>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</si>
  <si>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</si>
  <si>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</si>
  <si>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</si>
  <si>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</si>
  <si>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</si>
  <si>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</si>
  <si>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</si>
  <si>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</si>
  <si>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</si>
  <si>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</si>
  <si>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</si>
  <si>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</si>
  <si>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</si>
  <si>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</si>
  <si>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</si>
  <si>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</si>
  <si>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</si>
  <si>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</si>
  <si>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</si>
  <si>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</si>
  <si>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</si>
  <si>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</si>
  <si>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</si>
  <si>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</si>
  <si>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</si>
  <si>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</si>
  <si>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</si>
  <si>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</si>
  <si>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</si>
  <si>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</si>
  <si>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</si>
  <si>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</si>
  <si>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</si>
  <si>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</si>
  <si>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</si>
  <si>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</si>
  <si>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</si>
  <si>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</si>
  <si>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</si>
  <si>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</si>
  <si>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</si>
  <si>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</si>
  <si>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</si>
  <si>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</si>
  <si>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</si>
  <si>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</si>
  <si>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</si>
  <si>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</si>
  <si>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</si>
  <si>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</si>
  <si>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</si>
  <si>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</si>
  <si>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</si>
  <si>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</si>
  <si>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</si>
  <si>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</si>
  <si>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</si>
  <si>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</si>
  <si>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</si>
  <si>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</si>
  <si>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</si>
  <si>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</si>
  <si>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</si>
  <si>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</si>
  <si>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</si>
  <si>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</si>
  <si>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</si>
  <si>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</si>
  <si>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</si>
  <si>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</si>
  <si>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</si>
  <si>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</si>
  <si>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</si>
  <si>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</si>
  <si>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</si>
  <si>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</si>
  <si>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</si>
  <si>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</si>
  <si>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</si>
  <si>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</si>
  <si>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</si>
  <si>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</si>
  <si>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</si>
  <si>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</si>
  <si>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</si>
  <si>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</si>
  <si>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</si>
  <si>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</si>
  <si>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</si>
  <si>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</si>
  <si>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</si>
  <si>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</si>
  <si>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</si>
  <si>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</si>
  <si>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</si>
  <si>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</si>
  <si>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</si>
  <si>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</si>
  <si>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</si>
  <si>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</si>
  <si>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</si>
  <si>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</si>
  <si>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</si>
  <si>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</si>
  <si>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</si>
  <si>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</si>
  <si>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</si>
  <si>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</si>
  <si>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</si>
  <si>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</si>
  <si>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</si>
  <si>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</si>
  <si>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</si>
  <si>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</si>
  <si>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</si>
  <si>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</si>
  <si>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</si>
  <si>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</si>
  <si>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</si>
  <si>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</si>
  <si>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</si>
  <si>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</si>
  <si>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</si>
  <si>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</si>
  <si>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</si>
  <si>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</si>
  <si>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</si>
  <si>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</si>
  <si>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</si>
  <si>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</si>
  <si>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</si>
  <si>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</si>
  <si>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</si>
  <si>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</si>
  <si>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</si>
  <si>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</si>
  <si>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</si>
  <si>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</si>
  <si>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</si>
  <si>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</si>
  <si>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</si>
  <si>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</si>
  <si>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</si>
  <si>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</si>
  <si>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</si>
  <si>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</si>
  <si>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</si>
  <si>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</si>
  <si>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</si>
  <si>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</si>
  <si>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</si>
  <si>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</si>
  <si>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</si>
  <si>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</si>
  <si>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</si>
  <si>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</si>
  <si>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</si>
  <si>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</si>
  <si>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</si>
  <si>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</si>
  <si>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</si>
  <si>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</si>
  <si>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</si>
  <si>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</si>
  <si>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</si>
  <si>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</si>
  <si>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</si>
  <si>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</si>
  <si>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</si>
  <si>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</si>
  <si>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</si>
  <si>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</si>
  <si>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</si>
  <si>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</si>
  <si>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</si>
  <si>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</si>
  <si>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</si>
  <si>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</si>
  <si>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</si>
  <si>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</si>
  <si>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</si>
  <si>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</si>
  <si>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</si>
  <si>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</si>
  <si>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</si>
  <si>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</si>
  <si>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</si>
  <si>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</si>
  <si>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</si>
  <si>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</si>
  <si>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</si>
  <si>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</si>
  <si>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</si>
  <si>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</si>
  <si>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</si>
  <si>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</si>
  <si>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</si>
  <si>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</si>
  <si>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</si>
  <si>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</si>
  <si>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</si>
  <si>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</si>
  <si>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</si>
  <si>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</si>
  <si>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</si>
  <si>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</si>
  <si>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</si>
  <si>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</si>
  <si>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</si>
  <si>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</si>
  <si>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</si>
  <si>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</si>
  <si>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</si>
  <si>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</si>
  <si>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</si>
  <si>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</si>
  <si>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</si>
  <si>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</si>
  <si>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</si>
  <si>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</si>
  <si>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</si>
  <si>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</si>
  <si>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</si>
  <si>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</si>
  <si>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</si>
  <si>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</si>
  <si>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</si>
  <si>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</si>
  <si>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</si>
  <si>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</si>
  <si>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</si>
  <si>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</si>
  <si>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</si>
  <si>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</si>
  <si>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</si>
  <si>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</si>
  <si>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</si>
  <si>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</si>
  <si>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</si>
  <si>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</si>
  <si>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</si>
  <si>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</si>
  <si>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</si>
  <si>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</si>
  <si>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</si>
  <si>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</si>
  <si>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</si>
  <si>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</si>
  <si>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</si>
  <si>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</si>
  <si>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</si>
  <si>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</si>
  <si>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</si>
  <si>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</si>
  <si>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</si>
  <si>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</si>
  <si>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</si>
  <si>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</si>
  <si>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</si>
  <si>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</si>
  <si>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</si>
  <si>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</si>
  <si>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</si>
  <si>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</si>
  <si>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</si>
  <si>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</si>
  <si>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</si>
  <si>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</si>
  <si>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</si>
  <si>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</si>
  <si>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</si>
  <si>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</si>
  <si>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</si>
  <si>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</si>
  <si>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</si>
  <si>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</si>
  <si>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</si>
  <si>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</si>
  <si>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</si>
  <si>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</si>
  <si>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</si>
  <si>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</si>
  <si>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</si>
  <si>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</si>
  <si>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</si>
  <si>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</si>
  <si>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</si>
  <si>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</si>
  <si>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</si>
  <si>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</si>
  <si>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</si>
  <si>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</si>
  <si>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</si>
  <si>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</si>
  <si>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</si>
  <si>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</si>
  <si>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</si>
  <si>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</si>
  <si>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</si>
  <si>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</si>
  <si>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</si>
  <si>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</si>
  <si>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</si>
  <si>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</si>
  <si>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</si>
  <si>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</si>
  <si>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</si>
  <si>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</si>
  <si>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</si>
  <si>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</si>
  <si>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</si>
  <si>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</si>
  <si>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</si>
  <si>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</si>
  <si>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</si>
  <si>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</si>
  <si>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</si>
  <si>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</si>
  <si>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</si>
  <si>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</si>
  <si>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</si>
  <si>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</si>
  <si>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</si>
  <si>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</si>
  <si>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</si>
  <si>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</si>
  <si>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</si>
  <si>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</si>
  <si>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</si>
  <si>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</si>
  <si>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</si>
  <si>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</si>
  <si>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</si>
  <si>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</si>
  <si>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</si>
  <si>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</si>
  <si>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</si>
  <si>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</si>
  <si>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</si>
  <si>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</si>
  <si>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</si>
  <si>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</si>
  <si>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</si>
  <si>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</si>
  <si>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</si>
  <si>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</si>
  <si>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</si>
  <si>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</si>
  <si>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</si>
  <si>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</si>
  <si>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</si>
  <si>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</si>
  <si>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</si>
  <si>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</si>
  <si>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</si>
  <si>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</si>
  <si>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</si>
  <si>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</si>
  <si>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</si>
  <si>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</si>
  <si>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</si>
  <si>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</si>
  <si>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</si>
  <si>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</si>
  <si>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</si>
  <si>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</si>
  <si>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</si>
  <si>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</si>
  <si>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</si>
  <si>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</si>
  <si>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</si>
  <si>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</si>
  <si>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</si>
  <si>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</si>
  <si>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</si>
  <si>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</si>
  <si>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</si>
  <si>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</si>
  <si>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</si>
  <si>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</si>
  <si>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</si>
  <si>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</si>
  <si>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</si>
  <si>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</si>
  <si>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</si>
  <si>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</si>
  <si>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</si>
  <si>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</si>
  <si>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</si>
  <si>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</si>
  <si>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</si>
  <si>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</si>
  <si>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</si>
  <si>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</si>
  <si>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</si>
  <si>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</si>
  <si>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</si>
  <si>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</si>
  <si>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</si>
  <si>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</si>
  <si>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</si>
  <si>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</si>
  <si>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</si>
  <si>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</si>
  <si>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</si>
  <si>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</si>
  <si>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</si>
  <si>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</si>
  <si>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</si>
  <si>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</si>
  <si>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</si>
  <si>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</si>
  <si>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</si>
  <si>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</si>
  <si>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</si>
  <si>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</si>
  <si>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</si>
  <si>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</si>
  <si>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</si>
  <si>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</si>
  <si>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</si>
  <si>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</si>
  <si>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</si>
  <si>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</si>
  <si>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</si>
  <si>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</si>
  <si>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</si>
  <si>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</si>
  <si>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</si>
  <si>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</si>
  <si>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</si>
  <si>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</si>
  <si>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</si>
  <si>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</si>
  <si>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</si>
  <si>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</si>
  <si>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</si>
  <si>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</si>
  <si>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</si>
  <si>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</si>
  <si>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</si>
  <si>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</si>
  <si>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</si>
  <si>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</si>
  <si>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</si>
  <si>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</si>
  <si>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</si>
  <si>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</si>
  <si>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</si>
  <si>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</si>
  <si>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</si>
  <si>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</si>
  <si>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</si>
  <si>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</si>
  <si>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</si>
  <si>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</si>
  <si>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</si>
  <si>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</si>
  <si>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</si>
  <si>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</si>
  <si>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</si>
  <si>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</si>
  <si>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</si>
  <si>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</si>
  <si>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</si>
  <si>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</si>
  <si>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</si>
  <si>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</si>
  <si>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</si>
  <si>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</si>
  <si>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</si>
  <si>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</si>
  <si>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</si>
  <si>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</si>
  <si>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</si>
  <si>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</si>
  <si>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</si>
  <si>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</si>
  <si>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</si>
  <si>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</si>
  <si>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</si>
  <si>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</si>
  <si>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</si>
  <si>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</si>
  <si>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</si>
  <si>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</si>
  <si>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</si>
  <si>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</si>
  <si>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</si>
  <si>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</si>
  <si>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</si>
  <si>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</si>
  <si>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</si>
  <si>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</si>
  <si>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</si>
  <si>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</si>
  <si>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</si>
  <si>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</si>
  <si>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</si>
  <si>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</si>
  <si>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</si>
  <si>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</si>
  <si>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</si>
  <si>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</si>
  <si>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</si>
  <si>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</si>
  <si>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</si>
  <si>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</si>
  <si>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</si>
  <si>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</si>
  <si>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</si>
  <si>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</si>
  <si>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</si>
  <si>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</si>
  <si>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</si>
  <si>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</si>
  <si>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</si>
  <si>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</si>
  <si>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</si>
  <si>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</si>
  <si>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</si>
  <si>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</si>
  <si>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</si>
  <si>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</si>
  <si>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</si>
  <si>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</si>
  <si>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</si>
  <si>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</si>
  <si>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</si>
  <si>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</si>
  <si>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</si>
  <si>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</si>
  <si>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</si>
  <si>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</si>
  <si>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</si>
  <si>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</si>
  <si>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</si>
  <si>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</si>
  <si>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</si>
  <si>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</si>
  <si>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</si>
  <si>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</si>
  <si>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</si>
  <si>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</si>
  <si>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</si>
  <si>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</si>
  <si>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</si>
  <si>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</si>
  <si>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</si>
  <si>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</si>
  <si>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</si>
  <si>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</si>
  <si>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</si>
  <si>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</si>
  <si>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</si>
  <si>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</si>
  <si>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</si>
  <si>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</si>
  <si>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</si>
  <si>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</si>
  <si>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</si>
  <si>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</si>
  <si>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</si>
  <si>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</si>
  <si>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</si>
  <si>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</si>
  <si>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</si>
  <si>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</si>
  <si>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</si>
  <si>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</si>
  <si>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</si>
  <si>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</si>
  <si>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</si>
  <si>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</si>
  <si>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</si>
  <si>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</si>
  <si>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</si>
  <si>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</si>
  <si>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</si>
  <si>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</si>
  <si>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</si>
  <si>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</si>
  <si>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</si>
  <si>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</si>
  <si>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</si>
  <si>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</si>
  <si>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</si>
  <si>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</si>
  <si>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</si>
  <si>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</si>
  <si>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</si>
  <si>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</si>
  <si>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</si>
  <si>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</si>
  <si>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</si>
  <si>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</si>
  <si>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</si>
  <si>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</si>
  <si>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</si>
  <si>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</si>
  <si>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</si>
  <si>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</si>
  <si>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</si>
  <si>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</si>
  <si>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</si>
  <si>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</si>
  <si>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</si>
  <si>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</si>
  <si>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</si>
  <si>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</si>
  <si>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</si>
  <si>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</si>
  <si>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</si>
  <si>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</si>
  <si>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</si>
  <si>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</si>
  <si>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</si>
  <si>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</si>
  <si>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</si>
  <si>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</si>
  <si>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</si>
  <si>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</si>
  <si>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</si>
  <si>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</si>
  <si>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</si>
  <si>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</si>
  <si>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</si>
  <si>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</si>
  <si>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</si>
  <si>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</si>
  <si>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</si>
  <si>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</si>
  <si>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</si>
  <si>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</si>
  <si>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</si>
  <si>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</si>
  <si>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</si>
  <si>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</si>
  <si>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</si>
  <si>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</si>
  <si>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</si>
  <si>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</si>
  <si>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</si>
  <si>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</si>
  <si>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</si>
  <si>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</si>
  <si>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</si>
  <si>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</si>
  <si>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</si>
  <si>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</si>
  <si>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</si>
  <si>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</si>
  <si>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</si>
  <si>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</si>
  <si>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</si>
  <si>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</si>
  <si>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</si>
  <si>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</si>
  <si>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</si>
  <si>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</si>
  <si>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</si>
  <si>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</si>
  <si>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</si>
  <si>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</si>
  <si>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</si>
  <si>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</si>
  <si>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</si>
  <si>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</si>
  <si>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</si>
  <si>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</si>
  <si>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</si>
  <si>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</si>
  <si>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</si>
  <si>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</si>
  <si>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</si>
  <si>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</si>
  <si>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</si>
  <si>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</si>
  <si>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</si>
  <si>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</si>
  <si>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</si>
  <si>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</si>
  <si>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</si>
  <si>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</si>
  <si>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</si>
  <si>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</si>
  <si>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</si>
  <si>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</si>
  <si>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</si>
  <si>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</si>
  <si>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</si>
  <si>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</si>
  <si>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</si>
  <si>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</si>
  <si>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</si>
  <si>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</si>
  <si>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</si>
  <si>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</si>
  <si>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</si>
  <si>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</si>
  <si>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</si>
  <si>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</si>
  <si>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</si>
  <si>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</si>
  <si>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</si>
  <si>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</si>
  <si>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</si>
  <si>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</si>
  <si>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</si>
  <si>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</si>
  <si>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</si>
  <si>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</si>
  <si>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</si>
  <si>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</si>
  <si>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</si>
  <si>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</si>
  <si>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</si>
  <si>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</si>
  <si>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</si>
  <si>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</si>
  <si>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</si>
  <si>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</si>
  <si>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</si>
  <si>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</si>
  <si>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</si>
  <si>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</si>
  <si>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</si>
  <si>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</si>
  <si>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</si>
  <si>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</si>
  <si>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</si>
  <si>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</si>
  <si>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</si>
  <si>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</si>
  <si>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</si>
  <si>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</si>
  <si>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</si>
  <si>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</si>
  <si>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</si>
  <si>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</si>
  <si>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</si>
  <si>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</si>
  <si>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</si>
  <si>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</si>
  <si>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</si>
  <si>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</si>
  <si>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</si>
  <si>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</si>
  <si>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</si>
  <si>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</si>
  <si>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</si>
  <si>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</si>
  <si>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</si>
  <si>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</si>
  <si>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</si>
  <si>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</si>
  <si>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</si>
  <si>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</si>
  <si>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</si>
  <si>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</si>
  <si>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</si>
  <si>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</si>
  <si>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</si>
  <si>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</si>
  <si>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</si>
  <si>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</si>
  <si>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</si>
  <si>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</si>
  <si>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</si>
  <si>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</si>
  <si>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</si>
  <si>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</si>
  <si>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</si>
  <si>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</si>
  <si>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</si>
  <si>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</si>
  <si>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</si>
  <si>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</si>
  <si>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</si>
  <si>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</si>
  <si>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</si>
  <si>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</si>
  <si>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</si>
  <si>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</si>
  <si>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</si>
  <si>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</si>
  <si>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</si>
  <si>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</si>
  <si>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</si>
  <si>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</si>
  <si>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</si>
  <si>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</si>
  <si>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</si>
  <si>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</si>
  <si>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</si>
  <si>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</si>
  <si>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</si>
  <si>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</si>
  <si>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</si>
  <si>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</si>
  <si>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</si>
  <si>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</si>
  <si>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</si>
  <si>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</si>
  <si>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</si>
  <si>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</si>
  <si>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</si>
  <si>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</si>
  <si>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</si>
  <si>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</si>
  <si>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</si>
  <si>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</si>
  <si>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</si>
  <si>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</si>
  <si>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</si>
  <si>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</si>
  <si>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</si>
  <si>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</si>
  <si>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</si>
  <si>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</si>
  <si>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</si>
  <si>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</si>
  <si>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</si>
  <si>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</si>
  <si>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</si>
  <si>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</si>
  <si>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</si>
  <si>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</si>
  <si>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</si>
  <si>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</si>
  <si>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</si>
  <si>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</si>
  <si>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</si>
  <si>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</si>
  <si>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</si>
  <si>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</si>
  <si>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</si>
  <si>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</si>
  <si>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</si>
  <si>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</si>
  <si>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</si>
  <si>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</si>
  <si>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</si>
  <si>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</si>
  <si>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</si>
  <si>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</si>
  <si>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</si>
  <si>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</si>
  <si>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</si>
  <si>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</si>
  <si>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</si>
  <si>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</si>
  <si>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</si>
  <si>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</si>
  <si>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</si>
  <si>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</si>
  <si>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</si>
  <si>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</si>
  <si>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</si>
  <si>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</si>
  <si>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</si>
  <si>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</si>
  <si>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</si>
  <si>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</si>
  <si>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</si>
  <si>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</si>
  <si>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</si>
  <si>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</si>
  <si>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</si>
  <si>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</si>
  <si>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</si>
  <si>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</si>
  <si>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</si>
  <si>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</si>
  <si>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</si>
  <si>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</si>
  <si>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</si>
  <si>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</si>
  <si>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</si>
  <si>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</si>
  <si>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</si>
  <si>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</si>
  <si>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</si>
  <si>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</si>
  <si>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</si>
  <si>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</si>
  <si>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</si>
  <si>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</si>
  <si>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</si>
  <si>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</si>
  <si>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</si>
  <si>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</si>
  <si>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</si>
  <si>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</si>
  <si>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</si>
  <si>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</si>
  <si>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</si>
  <si>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</si>
  <si>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</si>
  <si>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</si>
  <si>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</si>
  <si>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</si>
  <si>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</si>
  <si>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</si>
  <si>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</si>
  <si>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</si>
  <si>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</si>
  <si>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</si>
  <si>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</si>
  <si>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</si>
  <si>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</si>
  <si>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</si>
  <si>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</si>
  <si>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</si>
  <si>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</si>
  <si>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</si>
  <si>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</si>
  <si>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</si>
  <si>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</si>
  <si>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</si>
  <si>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</si>
  <si>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</si>
  <si>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</si>
  <si>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</si>
  <si>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</si>
  <si>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</si>
  <si>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</si>
  <si>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</si>
  <si>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</si>
  <si>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</si>
  <si>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</si>
  <si>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</si>
  <si>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</si>
  <si>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</si>
  <si>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</si>
  <si>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</si>
  <si>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</si>
  <si>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</si>
  <si>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</si>
  <si>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</si>
  <si>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</si>
  <si>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</si>
  <si>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</si>
  <si>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</si>
  <si>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</si>
  <si>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</si>
  <si>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</si>
  <si>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</si>
  <si>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</si>
  <si>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</si>
  <si>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</si>
  <si>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</si>
  <si>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</si>
  <si>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</si>
  <si>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</si>
  <si>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</si>
  <si>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</si>
  <si>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</si>
  <si>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</si>
  <si>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</si>
  <si>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</si>
  <si>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</si>
  <si>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</si>
  <si>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</si>
  <si>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</si>
  <si>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</si>
  <si>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</si>
  <si>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</si>
  <si>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</si>
  <si>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</si>
  <si>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</si>
  <si>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</si>
  <si>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</si>
  <si>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</si>
  <si>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</si>
  <si>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</si>
  <si>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</si>
  <si>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</si>
  <si>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</si>
  <si>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</si>
  <si>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</si>
  <si>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</si>
  <si>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</si>
  <si>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</si>
  <si>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</si>
  <si>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</si>
  <si>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</si>
  <si>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</si>
  <si>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</si>
  <si>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</si>
  <si>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</si>
  <si>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</si>
  <si>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</si>
  <si>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</si>
  <si>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</si>
  <si>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</si>
  <si>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</si>
  <si>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</si>
  <si>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</si>
  <si>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</si>
  <si>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</si>
  <si>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</si>
  <si>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</si>
  <si>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</si>
  <si>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</si>
  <si>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</si>
  <si>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</si>
  <si>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</si>
  <si>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</si>
  <si>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</si>
  <si>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</si>
  <si>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</si>
  <si>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</si>
  <si>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</si>
  <si>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</si>
  <si>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</si>
  <si>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</si>
  <si>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</si>
  <si>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</si>
  <si>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</si>
  <si>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</si>
  <si>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</si>
  <si>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</si>
  <si>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</si>
  <si>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</si>
  <si>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</si>
  <si>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</si>
  <si>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</si>
  <si>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</si>
  <si>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</si>
  <si>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</si>
  <si>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</si>
  <si>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</si>
  <si>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</si>
  <si>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</si>
  <si>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</si>
  <si>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</si>
  <si>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</si>
  <si>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</si>
  <si>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</si>
  <si>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</si>
  <si>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</si>
  <si>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</si>
  <si>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</si>
  <si>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</si>
  <si>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</si>
  <si>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</si>
  <si>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</si>
  <si>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</si>
  <si>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</si>
  <si>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</si>
  <si>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</si>
  <si>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</si>
  <si>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</si>
  <si>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</si>
  <si>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</si>
  <si>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</si>
  <si>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</si>
  <si>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</si>
  <si>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</si>
  <si>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</si>
  <si>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</si>
  <si>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</si>
  <si>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</si>
  <si>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</si>
  <si>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</si>
  <si>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</si>
  <si>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</si>
  <si>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</si>
  <si>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</si>
  <si>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</si>
  <si>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</si>
  <si>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</si>
  <si>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</si>
  <si>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</si>
  <si>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</si>
  <si>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</si>
  <si>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</si>
  <si>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</si>
  <si>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</si>
  <si>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</si>
  <si>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</si>
  <si>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</si>
  <si>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</si>
  <si>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</si>
  <si>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</si>
  <si>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</si>
  <si>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</si>
  <si>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</si>
  <si>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</si>
  <si>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</si>
  <si>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</si>
  <si>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</si>
  <si>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</si>
  <si>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</si>
  <si>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</si>
  <si>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</si>
  <si>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</si>
  <si>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</si>
  <si>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</si>
  <si>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</si>
  <si>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</si>
  <si>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</si>
  <si>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</si>
  <si>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</si>
  <si>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</si>
  <si>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</si>
  <si>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</si>
  <si>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</si>
  <si>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</si>
  <si>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</si>
  <si>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</si>
  <si>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</si>
  <si>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</si>
  <si>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</si>
  <si>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</si>
  <si>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</si>
  <si>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</si>
  <si>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</si>
  <si>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</si>
  <si>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</si>
  <si>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</si>
  <si>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</si>
  <si>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</si>
  <si>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</si>
  <si>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</si>
  <si>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</si>
  <si>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</si>
  <si>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</si>
  <si>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</si>
  <si>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</si>
  <si>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</si>
  <si>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</si>
  <si>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</si>
  <si>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</si>
  <si>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</si>
  <si>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</si>
  <si>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</si>
  <si>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</si>
  <si>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</si>
  <si>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</si>
  <si>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</si>
  <si>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</si>
  <si>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</si>
  <si>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</si>
  <si>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</si>
  <si>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</si>
  <si>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</si>
  <si>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</si>
  <si>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</si>
  <si>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</si>
  <si>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</si>
  <si>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</si>
  <si>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</si>
  <si>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</si>
  <si>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</si>
  <si>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</si>
  <si>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</si>
  <si>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</si>
  <si>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</si>
  <si>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</si>
  <si>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</si>
  <si>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</si>
  <si>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</si>
  <si>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</si>
  <si>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</si>
  <si>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</si>
  <si>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</si>
  <si>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</si>
  <si>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</si>
  <si>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</si>
  <si>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</si>
  <si>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</si>
  <si>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</si>
  <si>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</si>
  <si>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</si>
  <si>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</si>
  <si>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</si>
  <si>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</si>
  <si>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</si>
  <si>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</si>
  <si>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</si>
  <si>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</si>
  <si>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</si>
  <si>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</si>
  <si>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</si>
  <si>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</si>
  <si>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</si>
  <si>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</si>
  <si>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</si>
  <si>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</si>
  <si>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</si>
  <si>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</si>
  <si>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</si>
  <si>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</si>
  <si>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</si>
  <si>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</si>
  <si>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</si>
  <si>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</si>
  <si>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</si>
  <si>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</si>
  <si>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</si>
  <si>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</si>
  <si>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</si>
  <si>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</si>
  <si>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</si>
  <si>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</si>
  <si>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</si>
  <si>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</si>
  <si>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</si>
  <si>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</si>
  <si>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</si>
  <si>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</si>
  <si>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</si>
  <si>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</si>
  <si>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</si>
  <si>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</si>
  <si>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</si>
  <si>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</si>
  <si>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</si>
  <si>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</si>
  <si>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</si>
  <si>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</si>
  <si>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</si>
  <si>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</si>
  <si>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</si>
  <si>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</si>
  <si>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</si>
  <si>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</si>
  <si>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</si>
  <si>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</si>
  <si>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</si>
  <si>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</si>
  <si>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</si>
  <si>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</si>
  <si>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</si>
  <si>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</si>
  <si>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</si>
  <si>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</si>
  <si>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</si>
  <si>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</si>
  <si>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</si>
  <si>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</si>
  <si>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</si>
  <si>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</si>
  <si>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</si>
  <si>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</si>
  <si>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</si>
  <si>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</si>
  <si>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</si>
  <si>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</si>
  <si>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</si>
  <si>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</si>
  <si>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</si>
  <si>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</si>
  <si>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</si>
  <si>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</si>
  <si>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</si>
  <si>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</si>
  <si>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</si>
  <si>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</si>
  <si>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</si>
  <si>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</si>
  <si>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</si>
  <si>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</si>
  <si>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</si>
  <si>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</si>
  <si>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</si>
  <si>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</si>
  <si>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</si>
  <si>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</si>
  <si>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</si>
  <si>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</si>
  <si>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</si>
  <si>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</si>
  <si>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</si>
  <si>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</si>
  <si>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</si>
  <si>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</si>
  <si>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</si>
  <si>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</si>
  <si>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</si>
  <si>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</si>
  <si>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</si>
  <si>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</si>
  <si>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</si>
  <si>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</si>
  <si>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</si>
  <si>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</si>
  <si>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</si>
  <si>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</si>
  <si>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</si>
  <si>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</si>
  <si>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</si>
  <si>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</si>
  <si>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</si>
  <si>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</si>
  <si>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</si>
  <si>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</si>
  <si>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</si>
  <si>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</si>
  <si>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</si>
  <si>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</si>
  <si>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</si>
  <si>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</si>
  <si>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</si>
  <si>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</si>
  <si>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</si>
  <si>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</si>
  <si>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</si>
  <si>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</si>
  <si>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</si>
  <si>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</si>
  <si>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</si>
  <si>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</si>
  <si>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</si>
  <si>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</si>
  <si>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</si>
  <si>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</si>
  <si>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</si>
  <si>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</si>
  <si>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</si>
  <si>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</si>
  <si>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</si>
  <si>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</si>
  <si>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</si>
  <si>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</si>
  <si>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</si>
  <si>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</si>
  <si>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</si>
  <si>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</si>
  <si>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</si>
  <si>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</si>
  <si>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</si>
  <si>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</si>
  <si>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</si>
  <si>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</si>
  <si>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</si>
  <si>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</si>
  <si>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</si>
  <si>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</si>
  <si>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</si>
  <si>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</si>
  <si>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</si>
  <si>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</si>
  <si>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</si>
  <si>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</si>
  <si>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</si>
  <si>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</si>
  <si>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</si>
  <si>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</si>
  <si>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</si>
  <si>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</si>
  <si>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</si>
  <si>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</si>
  <si>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</si>
  <si>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</si>
  <si>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</si>
  <si>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</si>
  <si>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</si>
  <si>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</si>
  <si>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</si>
  <si>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</si>
  <si>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</si>
  <si>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</si>
  <si>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</si>
  <si>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</si>
  <si>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</si>
  <si>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</si>
  <si>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</si>
  <si>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</si>
  <si>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</si>
  <si>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</si>
  <si>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</si>
  <si>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</si>
  <si>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</si>
  <si>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</si>
  <si>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</si>
  <si>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</si>
  <si>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</si>
  <si>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</si>
  <si>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</si>
  <si>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</si>
  <si>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</si>
  <si>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</si>
  <si>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</si>
  <si>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</si>
  <si>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</si>
  <si>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</si>
  <si>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</si>
  <si>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</si>
  <si>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</si>
  <si>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</si>
  <si>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</si>
  <si>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</si>
  <si>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</si>
  <si>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</si>
  <si>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</si>
  <si>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</si>
  <si>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</si>
  <si>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</si>
  <si>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</si>
  <si>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</si>
  <si>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</si>
  <si>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</si>
  <si>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</si>
  <si>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</si>
  <si>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</si>
  <si>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</si>
  <si>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</si>
  <si>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</si>
  <si>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</si>
  <si>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</si>
  <si>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</si>
  <si>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</si>
  <si>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</si>
  <si>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</si>
  <si>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</si>
  <si>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</si>
  <si>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</si>
  <si>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</si>
  <si>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</si>
  <si>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</si>
  <si>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</si>
  <si>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</si>
  <si>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</si>
  <si>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</si>
  <si>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</si>
  <si>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</si>
  <si>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</si>
  <si>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</si>
  <si>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</si>
  <si>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</si>
  <si>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</si>
  <si>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</si>
  <si>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</si>
  <si>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</si>
  <si>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</si>
  <si>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</si>
  <si>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</si>
  <si>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</si>
  <si>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</si>
  <si>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</si>
  <si>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</si>
  <si>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</si>
  <si>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</si>
  <si>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</si>
  <si>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</si>
  <si>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</si>
  <si>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</si>
  <si>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</si>
  <si>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</si>
  <si>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</si>
  <si>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</si>
  <si>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</si>
  <si>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</si>
  <si>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</si>
  <si>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</si>
  <si>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</si>
  <si>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</si>
  <si>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</si>
  <si>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</si>
  <si>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</si>
  <si>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</si>
  <si>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</si>
  <si>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</si>
  <si>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</si>
  <si>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</si>
  <si>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</si>
  <si>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</si>
  <si>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</si>
  <si>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</si>
  <si>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</si>
  <si>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</si>
  <si>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</si>
  <si>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</si>
  <si>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</si>
  <si>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</si>
  <si>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</si>
  <si>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</si>
  <si>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</si>
  <si>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</si>
  <si>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</si>
  <si>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</si>
  <si>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</si>
  <si>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</si>
  <si>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</si>
  <si>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</si>
  <si>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</si>
  <si>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</si>
  <si>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</si>
  <si>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</si>
  <si>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</si>
  <si>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</si>
  <si>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</si>
  <si>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</si>
  <si>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</si>
  <si>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</si>
  <si>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</si>
  <si>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</si>
  <si>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</si>
  <si>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</si>
  <si>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</si>
  <si>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</si>
  <si>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</si>
  <si>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</si>
  <si>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</si>
  <si>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</si>
  <si>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</si>
  <si>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</si>
  <si>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</si>
  <si>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</si>
  <si>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</si>
  <si>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</si>
  <si>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</si>
  <si>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</si>
  <si>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</si>
  <si>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</si>
  <si>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</si>
  <si>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</si>
  <si>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</si>
  <si>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</si>
  <si>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</si>
  <si>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</si>
  <si>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</si>
  <si>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</si>
  <si>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</si>
  <si>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</si>
  <si>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</si>
  <si>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</si>
  <si>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</si>
  <si>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</si>
  <si>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</si>
  <si>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</si>
  <si>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</si>
  <si>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</si>
  <si>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</si>
  <si>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</si>
  <si>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</si>
  <si>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</si>
  <si>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</si>
  <si>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</si>
  <si>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</si>
  <si>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</si>
  <si>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</si>
  <si>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</si>
  <si>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</si>
  <si>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</si>
  <si>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</si>
  <si>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</si>
  <si>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</si>
  <si>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</si>
  <si>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</si>
  <si>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</si>
  <si>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</si>
  <si>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</si>
  <si>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</si>
  <si>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</si>
  <si>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</si>
  <si>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</si>
  <si>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</si>
  <si>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</si>
  <si>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</si>
  <si>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</si>
  <si>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</si>
  <si>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</si>
  <si>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</si>
  <si>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</si>
  <si>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</si>
  <si>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</si>
  <si>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</si>
  <si>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</si>
  <si>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</si>
  <si>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</si>
  <si>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</si>
  <si>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</si>
  <si>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</si>
  <si>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</si>
  <si>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</si>
  <si>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</si>
  <si>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</si>
  <si>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</si>
  <si>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</si>
  <si>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</si>
  <si>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</si>
  <si>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</si>
  <si>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</si>
  <si>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</si>
  <si>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</si>
  <si>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</si>
  <si>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</si>
  <si>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</si>
  <si>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</si>
  <si>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</si>
  <si>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</si>
  <si>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</si>
  <si>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</si>
  <si>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</si>
  <si>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</si>
  <si>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</si>
  <si>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</si>
  <si>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</si>
  <si>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</si>
  <si>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</si>
  <si>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</si>
  <si>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</si>
  <si>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</si>
  <si>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</si>
  <si>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</si>
  <si>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</si>
  <si>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</si>
  <si>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</si>
  <si>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</si>
  <si>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</si>
  <si>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</si>
  <si>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</si>
  <si>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</si>
  <si>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</si>
  <si>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</si>
  <si>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</si>
  <si>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</si>
  <si>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</si>
  <si>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</si>
  <si>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</si>
  <si>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</si>
  <si>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</si>
  <si>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</si>
  <si>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</si>
  <si>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</si>
  <si>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</si>
  <si>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</si>
  <si>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</si>
  <si>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</si>
  <si>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</si>
  <si>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</si>
  <si>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</si>
  <si>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</si>
  <si>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</si>
  <si>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</si>
  <si>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</si>
  <si>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</si>
  <si>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</si>
  <si>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</si>
  <si>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</si>
  <si>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</si>
  <si>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</si>
  <si>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</si>
  <si>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</si>
  <si>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</si>
  <si>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</si>
  <si>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</si>
  <si>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</si>
  <si>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</si>
  <si>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</si>
  <si>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</si>
  <si>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</si>
  <si>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</si>
  <si>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</si>
  <si>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</si>
  <si>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</si>
  <si>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</si>
  <si>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</si>
  <si>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</si>
  <si>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</si>
  <si>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</si>
  <si>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</si>
  <si>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</si>
  <si>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</si>
  <si>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</si>
  <si>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</si>
  <si>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</si>
  <si>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</si>
  <si>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</si>
  <si>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</si>
  <si>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</si>
  <si>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</si>
  <si>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</si>
  <si>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</si>
  <si>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</si>
  <si>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</si>
  <si>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</si>
  <si>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</si>
  <si>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</si>
  <si>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</si>
  <si>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</si>
  <si>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</si>
  <si>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</si>
  <si>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</si>
  <si>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</si>
  <si>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</si>
  <si>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</si>
  <si>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</si>
  <si>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</si>
  <si>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</si>
  <si>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</si>
  <si>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</si>
  <si>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</si>
  <si>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</si>
  <si>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</si>
  <si>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</si>
  <si>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</si>
  <si>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</si>
  <si>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</si>
  <si>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</si>
  <si>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</si>
  <si>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</si>
  <si>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</si>
  <si>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</si>
  <si>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</si>
  <si>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</si>
  <si>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</si>
  <si>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</si>
  <si>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</si>
  <si>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</si>
  <si>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</si>
  <si>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</si>
  <si>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</si>
  <si>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</si>
  <si>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</si>
  <si>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</si>
  <si>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</si>
  <si>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</si>
  <si>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</si>
  <si>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</si>
  <si>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</si>
  <si>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</si>
  <si>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</si>
  <si>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</si>
  <si>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</si>
  <si>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</si>
  <si>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</si>
  <si>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</si>
  <si>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</si>
  <si>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</si>
  <si>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</si>
  <si>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</si>
  <si>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</si>
  <si>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</si>
  <si>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</si>
  <si>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</si>
  <si>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</si>
  <si>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</si>
  <si>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</si>
  <si>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</si>
  <si>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</si>
  <si>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</si>
  <si>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</si>
  <si>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</si>
  <si>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</si>
  <si>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</si>
  <si>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</si>
  <si>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</si>
  <si>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</si>
  <si>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</si>
  <si>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</si>
  <si>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</si>
  <si>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</si>
  <si>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</si>
  <si>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</si>
  <si>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</si>
  <si>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</si>
  <si>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</si>
  <si>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</si>
  <si>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</si>
  <si>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</si>
  <si>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</si>
  <si>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</si>
  <si>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</si>
  <si>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</si>
  <si>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</si>
  <si>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</si>
  <si>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</si>
  <si>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</si>
  <si>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</si>
  <si>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</si>
  <si>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</si>
  <si>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</si>
  <si>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</si>
  <si>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</si>
  <si>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</si>
  <si>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</si>
  <si>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</si>
  <si>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</si>
  <si>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</si>
  <si>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</si>
  <si>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</si>
  <si>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</si>
  <si>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</si>
  <si>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</si>
  <si>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</si>
  <si>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</si>
  <si>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</si>
  <si>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</si>
  <si>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</si>
  <si>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</si>
  <si>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</si>
  <si>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</si>
  <si>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</si>
  <si>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</si>
  <si>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</si>
  <si>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</si>
  <si>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</si>
  <si>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</si>
  <si>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</si>
  <si>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</si>
  <si>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</si>
  <si>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</si>
  <si>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</si>
  <si>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</si>
  <si>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</si>
  <si>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</si>
  <si>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</si>
  <si>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</si>
  <si>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</si>
  <si>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</si>
  <si>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</si>
  <si>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</si>
  <si>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</si>
  <si>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</si>
  <si>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</si>
  <si>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</si>
  <si>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</si>
  <si>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</si>
  <si>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</si>
  <si>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</si>
  <si>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</si>
  <si>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</si>
  <si>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</si>
  <si>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</si>
  <si>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</si>
  <si>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</si>
  <si>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</si>
  <si>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</si>
  <si>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</si>
  <si>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</si>
  <si>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</si>
  <si>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</si>
  <si>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</si>
  <si>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</si>
  <si>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</si>
  <si>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</si>
  <si>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</si>
  <si>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</si>
  <si>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</si>
  <si>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</si>
  <si>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</si>
  <si>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</si>
  <si>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</si>
  <si>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</si>
  <si>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</si>
  <si>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</si>
  <si>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</si>
  <si>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</si>
  <si>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</si>
  <si>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</si>
  <si>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</si>
  <si>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</si>
  <si>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</si>
  <si>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</si>
  <si>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</si>
  <si>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</si>
  <si>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</si>
  <si>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</si>
  <si>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</si>
  <si>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</si>
  <si>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</si>
  <si>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</si>
  <si>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</si>
  <si>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</si>
  <si>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</si>
  <si>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</si>
  <si>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</si>
  <si>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</si>
  <si>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</si>
  <si>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</si>
  <si>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</si>
  <si>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</si>
  <si>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</si>
  <si>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</si>
  <si>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</si>
  <si>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</si>
  <si>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</si>
  <si>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</si>
  <si>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</si>
  <si>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</si>
  <si>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</si>
  <si>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</si>
  <si>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</si>
  <si>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</si>
  <si>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</si>
  <si>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</si>
  <si>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</si>
  <si>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</si>
  <si>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</si>
  <si>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</si>
  <si>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</si>
  <si>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</si>
  <si>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</si>
  <si>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</si>
  <si>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</si>
  <si>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</si>
  <si>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</si>
  <si>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</si>
  <si>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</si>
  <si>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</si>
  <si>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</si>
  <si>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</si>
  <si>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</si>
  <si>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</si>
  <si>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</si>
  <si>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</si>
  <si>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</si>
  <si>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</si>
  <si>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</si>
  <si>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</si>
  <si>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</si>
  <si>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</si>
  <si>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</si>
  <si>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</si>
  <si>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</si>
  <si>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</si>
  <si>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</si>
  <si>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</si>
  <si>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</si>
  <si>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</si>
  <si>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</si>
  <si>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</si>
  <si>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</si>
  <si>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</si>
  <si>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</si>
  <si>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</si>
  <si>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</si>
  <si>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</si>
  <si>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</si>
  <si>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</si>
  <si>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</si>
  <si>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</si>
  <si>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</si>
  <si>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</si>
  <si>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</si>
  <si>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</si>
  <si>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</si>
  <si>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</si>
  <si>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</si>
  <si>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</si>
  <si>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</si>
  <si>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</si>
  <si>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</si>
  <si>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</si>
  <si>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</si>
  <si>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</si>
  <si>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</si>
  <si>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</si>
  <si>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</si>
  <si>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</si>
  <si>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</si>
  <si>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</si>
  <si>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</si>
  <si>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</si>
  <si>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</si>
  <si>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</si>
  <si>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</si>
  <si>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</si>
  <si>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</si>
  <si>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</si>
  <si>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</si>
  <si>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</si>
  <si>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</si>
  <si>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</si>
  <si>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</si>
  <si>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</si>
  <si>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</si>
  <si>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</si>
  <si>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</si>
  <si>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</si>
  <si>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</si>
  <si>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</si>
  <si>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</si>
  <si>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</si>
  <si>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</si>
  <si>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</si>
  <si>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</si>
  <si>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</si>
  <si>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</si>
  <si>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</si>
  <si>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</si>
  <si>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</si>
  <si>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</si>
  <si>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</si>
  <si>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</si>
  <si>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</si>
  <si>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</si>
  <si>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</si>
  <si>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</si>
  <si>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</si>
  <si>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</si>
  <si>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</si>
  <si>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</si>
  <si>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</si>
  <si>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</si>
  <si>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</si>
  <si>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</si>
  <si>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</si>
  <si>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</si>
  <si>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</si>
  <si>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</si>
  <si>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</si>
  <si>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</si>
  <si>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</si>
  <si>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</si>
  <si>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</si>
  <si>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</si>
  <si>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</si>
  <si>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</si>
  <si>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</si>
  <si>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</si>
  <si>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</si>
  <si>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</si>
  <si>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</si>
  <si>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</si>
  <si>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</si>
  <si>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</si>
  <si>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</si>
  <si>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</si>
  <si>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</si>
  <si>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</si>
  <si>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</si>
  <si>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</si>
  <si>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</si>
  <si>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</si>
  <si>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</si>
  <si>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</si>
  <si>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</si>
  <si>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</si>
  <si>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</si>
  <si>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</si>
  <si>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</si>
  <si>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</si>
  <si>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</si>
  <si>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</si>
  <si>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</si>
  <si>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</si>
  <si>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</si>
  <si>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</si>
  <si>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</si>
  <si>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</si>
  <si>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</si>
  <si>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</si>
  <si>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</si>
  <si>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</si>
  <si>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</si>
  <si>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</si>
  <si>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</si>
  <si>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</si>
  <si>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</si>
  <si>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</si>
  <si>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</si>
  <si>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</si>
  <si>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</si>
  <si>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</si>
  <si>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</si>
  <si>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</si>
  <si>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</si>
  <si>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</si>
  <si>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</si>
  <si>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</si>
  <si>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</si>
  <si>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</si>
  <si>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</si>
  <si>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</si>
  <si>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</si>
  <si>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</si>
  <si>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</si>
  <si>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</si>
  <si>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</si>
  <si>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</si>
  <si>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</si>
  <si>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</si>
  <si>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</si>
  <si>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</si>
  <si>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</si>
  <si>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</si>
  <si>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</si>
  <si>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</si>
  <si>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</si>
  <si>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</si>
  <si>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</si>
  <si>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</si>
  <si>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</si>
  <si>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</si>
  <si>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</si>
  <si>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</si>
  <si>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</si>
  <si>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</si>
  <si>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</si>
  <si>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</si>
  <si>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</si>
  <si>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</si>
  <si>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</si>
  <si>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</si>
  <si>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</si>
  <si>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</si>
  <si>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</si>
  <si>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</si>
  <si>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</si>
  <si>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</si>
  <si>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</si>
  <si>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</si>
  <si>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</si>
  <si>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</si>
  <si>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</si>
  <si>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</si>
  <si>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</si>
  <si>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</si>
  <si>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</si>
  <si>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</si>
  <si>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</si>
  <si>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</si>
  <si>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</si>
  <si>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</si>
  <si>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</si>
  <si>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</si>
  <si>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</si>
  <si>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</si>
  <si>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</si>
  <si>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</si>
  <si>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</si>
  <si>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</si>
  <si>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</si>
  <si>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</si>
  <si>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</si>
  <si>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</si>
  <si>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</si>
  <si>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</si>
  <si>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</si>
  <si>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</si>
  <si>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</si>
  <si>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</si>
  <si>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</si>
  <si>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</si>
  <si>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</si>
  <si>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</si>
  <si>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</si>
  <si>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</si>
  <si>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</si>
  <si>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</si>
  <si>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</si>
  <si>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</si>
  <si>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</si>
  <si>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</si>
  <si>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</si>
  <si>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</si>
  <si>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</si>
  <si>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</si>
  <si>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</si>
  <si>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</si>
  <si>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</si>
  <si>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</si>
  <si>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</si>
  <si>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</si>
  <si>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</si>
  <si>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</si>
  <si>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</si>
  <si>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</si>
  <si>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</si>
  <si>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</si>
  <si>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</si>
  <si>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</si>
  <si>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</si>
  <si>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</si>
  <si>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</si>
  <si>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</si>
  <si>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</si>
  <si>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</si>
  <si>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</si>
  <si>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</si>
  <si>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</si>
  <si>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</si>
  <si>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</si>
  <si>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</si>
  <si>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</si>
  <si>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</si>
  <si>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</si>
  <si>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</si>
  <si>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</si>
  <si>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</si>
  <si>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</si>
  <si>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</si>
  <si>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</si>
  <si>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</si>
  <si>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</si>
  <si>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</si>
  <si>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</si>
  <si>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</si>
  <si>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</si>
  <si>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</si>
  <si>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</si>
  <si>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</si>
  <si>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</si>
  <si>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</si>
  <si>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</si>
  <si>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</si>
  <si>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</si>
  <si>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</si>
  <si>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</si>
  <si>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</si>
  <si>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</si>
  <si>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</si>
  <si>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</si>
  <si>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</si>
  <si>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</si>
  <si>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</si>
  <si>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</si>
  <si>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</si>
  <si>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</si>
  <si>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</si>
  <si>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</si>
  <si>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</si>
  <si>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</si>
  <si>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</si>
  <si>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</si>
  <si>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</si>
  <si>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</si>
  <si>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</si>
  <si>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</si>
  <si>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</si>
  <si>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</si>
  <si>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</si>
  <si>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</si>
  <si>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</si>
  <si>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</si>
  <si>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</si>
  <si>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</si>
  <si>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</si>
  <si>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</si>
  <si>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</si>
  <si>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</si>
  <si>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</si>
  <si>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</si>
  <si>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</si>
  <si>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</si>
  <si>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</si>
  <si>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</si>
  <si>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</si>
  <si>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</si>
  <si>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</si>
  <si>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</si>
  <si>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</si>
  <si>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</si>
  <si>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</si>
  <si>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</si>
  <si>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</si>
  <si>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</si>
  <si>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</si>
  <si>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</si>
  <si>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</si>
  <si>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</si>
  <si>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</si>
  <si>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</si>
  <si>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</si>
  <si>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</si>
  <si>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</si>
  <si>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</si>
  <si>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</si>
  <si>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</si>
  <si>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</si>
  <si>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</si>
  <si>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</si>
  <si>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</si>
  <si>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</si>
  <si>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</si>
  <si>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</si>
  <si>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</si>
  <si>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</si>
  <si>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</si>
  <si>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</si>
  <si>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</si>
  <si>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</si>
  <si>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</si>
  <si>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</si>
  <si>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</si>
  <si>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</si>
  <si>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</si>
  <si>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</si>
  <si>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</si>
  <si>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</si>
  <si>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</si>
  <si>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</si>
  <si>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</si>
  <si>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</si>
  <si>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</si>
  <si>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</si>
  <si>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</si>
  <si>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</si>
  <si>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</si>
  <si>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</si>
  <si>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</si>
  <si>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</si>
  <si>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</si>
  <si>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</si>
  <si>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</si>
  <si>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</si>
  <si>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</si>
  <si>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</si>
  <si>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</si>
  <si>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</si>
  <si>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</si>
  <si>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</si>
  <si>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</si>
  <si>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</si>
  <si>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</si>
  <si>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</si>
  <si>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</si>
  <si>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</si>
  <si>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</si>
  <si>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</si>
  <si>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</si>
  <si>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</si>
  <si>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</si>
  <si>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</si>
  <si>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</si>
  <si>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</si>
  <si>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</si>
  <si>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</si>
  <si>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</si>
  <si>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</si>
  <si>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</si>
  <si>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</si>
  <si>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</si>
  <si>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</si>
  <si>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</si>
  <si>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</si>
  <si>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</si>
  <si>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</si>
  <si>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</si>
  <si>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</si>
  <si>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</si>
  <si>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</si>
  <si>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</si>
  <si>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</si>
  <si>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</si>
  <si>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</si>
  <si>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</si>
  <si>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</si>
  <si>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</si>
  <si>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</si>
  <si>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</si>
  <si>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</si>
  <si>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</si>
  <si>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</si>
  <si>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</si>
  <si>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</si>
  <si>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</si>
  <si>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</si>
  <si>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</si>
  <si>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</si>
  <si>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</si>
  <si>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</si>
  <si>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</si>
  <si>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</si>
  <si>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</si>
  <si>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</si>
  <si>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</si>
  <si>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</si>
  <si>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</si>
  <si>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</si>
  <si>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</si>
  <si>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</si>
  <si>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</si>
  <si>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</si>
  <si>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</si>
  <si>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</si>
  <si>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</si>
  <si>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</si>
  <si>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</si>
  <si>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</si>
  <si>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</si>
  <si>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</si>
  <si>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</si>
  <si>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</si>
  <si>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</si>
  <si>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</si>
  <si>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</si>
  <si>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</si>
  <si>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</si>
  <si>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</si>
  <si>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</si>
  <si>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</si>
  <si>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</si>
  <si>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</si>
  <si>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</si>
  <si>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</si>
  <si>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</si>
  <si>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</si>
  <si>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</si>
  <si>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</si>
  <si>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</si>
  <si>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</si>
  <si>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</si>
  <si>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</si>
  <si>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</si>
  <si>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</si>
  <si>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</si>
  <si>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</si>
  <si>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</si>
  <si>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</si>
  <si>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</si>
  <si>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</si>
  <si>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</si>
  <si>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</si>
  <si>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</si>
  <si>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</si>
  <si>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</si>
  <si>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</si>
  <si>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</si>
  <si>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</si>
  <si>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</si>
  <si>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</si>
  <si>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</si>
  <si>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</si>
  <si>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</si>
  <si>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</si>
  <si>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</si>
  <si>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</si>
  <si>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</si>
  <si>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</si>
  <si>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</si>
  <si>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</si>
  <si>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</si>
  <si>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</si>
  <si>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</si>
  <si>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</si>
  <si>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</si>
  <si>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</si>
  <si>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</si>
  <si>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</si>
  <si>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</si>
  <si>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</si>
  <si>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</si>
  <si>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</si>
  <si>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</si>
  <si>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</si>
  <si>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</si>
  <si>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</si>
  <si>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</si>
  <si>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</si>
  <si>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</si>
  <si>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</si>
  <si>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</si>
  <si>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</si>
  <si>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</si>
  <si>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</si>
  <si>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</si>
  <si>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</si>
  <si>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</si>
  <si>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</si>
  <si>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</si>
  <si>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</si>
  <si>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</si>
  <si>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</si>
  <si>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</si>
  <si>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</si>
  <si>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</si>
  <si>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</si>
  <si>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</si>
  <si>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</si>
  <si>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</si>
  <si>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</si>
  <si>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</si>
  <si>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</si>
  <si>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</si>
  <si>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</si>
  <si>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</si>
  <si>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</si>
  <si>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</si>
  <si>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</si>
  <si>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</si>
  <si>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</si>
  <si>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</si>
  <si>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</si>
  <si>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</si>
  <si>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</si>
  <si>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</si>
  <si>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</si>
  <si>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</si>
  <si>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</si>
  <si>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</si>
  <si>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</si>
  <si>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</si>
  <si>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</si>
  <si>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</si>
  <si>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</si>
  <si>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</si>
  <si>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</si>
  <si>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</si>
  <si>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</si>
  <si>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</si>
  <si>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</si>
  <si>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</si>
  <si>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</si>
  <si>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</si>
  <si>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</si>
  <si>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</si>
  <si>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</si>
  <si>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</si>
  <si>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</si>
  <si>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</si>
  <si>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</si>
  <si>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</si>
  <si>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</si>
  <si>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</si>
  <si>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</si>
  <si>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</si>
  <si>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</si>
  <si>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</si>
  <si>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</si>
  <si>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</si>
  <si>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</si>
  <si>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</si>
  <si>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</si>
  <si>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</si>
  <si>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</si>
  <si>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</si>
  <si>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</si>
  <si>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</si>
  <si>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</si>
  <si>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</si>
  <si>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</si>
  <si>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</si>
  <si>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</si>
  <si>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</si>
  <si>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</si>
  <si>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</si>
  <si>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</si>
  <si>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</si>
  <si>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</si>
  <si>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</si>
  <si>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</si>
  <si>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</si>
  <si>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</si>
  <si>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</si>
  <si>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</si>
  <si>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</si>
  <si>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</si>
  <si>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</si>
  <si>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</si>
  <si>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</si>
  <si>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</si>
  <si>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</si>
  <si>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</si>
  <si>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</si>
  <si>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</si>
  <si>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</si>
  <si>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</si>
  <si>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</si>
  <si>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</si>
  <si>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</si>
  <si>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</si>
  <si>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</si>
  <si>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</si>
  <si>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</si>
  <si>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</si>
  <si>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</si>
  <si>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</si>
  <si>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</si>
  <si>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</si>
  <si>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</si>
  <si>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</si>
  <si>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</si>
  <si>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</si>
  <si>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</si>
  <si>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</si>
  <si>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</si>
  <si>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</si>
  <si>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</si>
  <si>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</si>
  <si>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</si>
  <si>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</si>
  <si>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</si>
  <si>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</si>
  <si>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</si>
  <si>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</si>
  <si>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</si>
  <si>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</si>
  <si>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</si>
  <si>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</si>
  <si>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</si>
  <si>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</si>
  <si>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</si>
  <si>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</si>
  <si>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</si>
  <si>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</si>
  <si>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</si>
  <si>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</si>
  <si>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</si>
  <si>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</si>
  <si>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</si>
  <si>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</si>
  <si>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</si>
  <si>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</si>
  <si>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</si>
  <si>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</si>
  <si>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</si>
  <si>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</si>
  <si>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</si>
  <si>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</si>
  <si>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</si>
  <si>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</si>
  <si>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</si>
  <si>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</si>
  <si>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</si>
  <si>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</si>
  <si>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</si>
  <si>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</si>
  <si>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</si>
  <si>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</si>
  <si>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</si>
  <si>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</si>
  <si>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</si>
  <si>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</si>
  <si>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</si>
  <si>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</si>
  <si>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</si>
  <si>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</si>
  <si>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</si>
  <si>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</si>
  <si>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</si>
  <si>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</si>
  <si>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</si>
  <si>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</si>
  <si>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</si>
  <si>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</si>
  <si>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</si>
  <si>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</si>
  <si>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</si>
  <si>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</si>
  <si>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</si>
  <si>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</si>
  <si>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</si>
  <si>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</si>
  <si>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</si>
  <si>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</si>
  <si>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</si>
  <si>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</si>
  <si>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</si>
  <si>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</si>
  <si>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</si>
  <si>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</si>
  <si>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</si>
  <si>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</si>
  <si>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</si>
  <si>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</si>
  <si>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</si>
  <si>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</si>
  <si>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</si>
  <si>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</si>
  <si>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</si>
  <si>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</si>
  <si>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</si>
  <si>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</si>
  <si>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</si>
  <si>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</si>
  <si>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</si>
  <si>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</si>
  <si>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</si>
  <si>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</si>
  <si>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</si>
  <si>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</si>
  <si>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</si>
  <si>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</si>
  <si>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</si>
  <si>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</si>
  <si>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</si>
  <si>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</si>
  <si>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</si>
  <si>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</si>
  <si>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</si>
  <si>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</si>
  <si>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</si>
  <si>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</si>
  <si>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</si>
  <si>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</si>
  <si>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</si>
  <si>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</si>
  <si>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</si>
  <si>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</si>
  <si>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</si>
  <si>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</si>
  <si>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</si>
  <si>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</si>
  <si>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</si>
  <si>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</si>
  <si>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</si>
  <si>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</si>
  <si>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</si>
  <si>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</si>
  <si>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</si>
  <si>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</si>
  <si>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</si>
  <si>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</si>
  <si>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</si>
  <si>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</si>
  <si>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</si>
  <si>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</si>
  <si>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</si>
  <si>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</si>
  <si>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</si>
  <si>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</si>
  <si>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</si>
  <si>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</si>
  <si>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</si>
  <si>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</si>
  <si>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</si>
  <si>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</si>
  <si>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</si>
  <si>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</si>
  <si>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</si>
  <si>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</si>
  <si>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</si>
  <si>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</si>
  <si>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</si>
  <si>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</si>
  <si>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</si>
  <si>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</si>
  <si>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</si>
  <si>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</si>
  <si>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</si>
  <si>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</si>
  <si>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</si>
  <si>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</si>
  <si>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</si>
  <si>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</si>
  <si>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</si>
  <si>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</si>
  <si>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</si>
  <si>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</si>
  <si>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</si>
  <si>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</si>
  <si>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</si>
  <si>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</si>
  <si>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</si>
  <si>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</si>
  <si>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</si>
  <si>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</si>
  <si>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</si>
  <si>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</si>
  <si>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</si>
  <si>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</si>
  <si>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</si>
  <si>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</si>
  <si>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</si>
  <si>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</si>
  <si>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</si>
  <si>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</si>
  <si>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</si>
  <si>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</si>
  <si>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</si>
  <si>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</si>
  <si>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</si>
  <si>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</si>
  <si>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</si>
  <si>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</si>
  <si>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</si>
  <si>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</si>
  <si>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</si>
  <si>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</si>
  <si>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</si>
  <si>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</si>
  <si>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</si>
  <si>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</si>
  <si>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</si>
  <si>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</si>
  <si>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</si>
  <si>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</si>
  <si>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</si>
  <si>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</si>
  <si>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</si>
  <si>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</si>
  <si>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</si>
  <si>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</si>
  <si>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</si>
  <si>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</si>
  <si>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</si>
  <si>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</si>
  <si>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</si>
  <si>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</si>
  <si>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</si>
  <si>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</si>
  <si>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</si>
  <si>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</si>
  <si>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</si>
  <si>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</si>
  <si>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</si>
  <si>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</si>
  <si>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</si>
  <si>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</si>
  <si>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</si>
  <si>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</si>
  <si>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</si>
  <si>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</si>
  <si>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</si>
  <si>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</si>
  <si>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</si>
  <si>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</si>
  <si>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</si>
  <si>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</si>
  <si>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</si>
  <si>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</si>
  <si>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</si>
  <si>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</si>
  <si>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</si>
  <si>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</si>
  <si>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</si>
  <si>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</si>
  <si>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</si>
  <si>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</si>
  <si>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</si>
  <si>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</si>
  <si>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</si>
  <si>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</si>
  <si>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</si>
  <si>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</si>
  <si>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</si>
  <si>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</si>
  <si>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</si>
  <si>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</si>
  <si>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</si>
  <si>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</si>
  <si>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</si>
  <si>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</si>
  <si>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</si>
  <si>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</si>
  <si>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</si>
  <si>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</si>
  <si>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</si>
  <si>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</si>
  <si>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</si>
  <si>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</si>
  <si>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</si>
  <si>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</si>
  <si>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</si>
  <si>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</si>
  <si>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</si>
  <si>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</si>
  <si>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</si>
  <si>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</si>
  <si>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</si>
  <si>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</si>
  <si>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</si>
  <si>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</si>
  <si>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</si>
  <si>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</si>
  <si>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</si>
  <si>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</si>
  <si>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</si>
  <si>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</si>
  <si>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</si>
  <si>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</si>
  <si>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</si>
  <si>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</si>
  <si>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</si>
  <si>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</si>
  <si>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</si>
  <si>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</si>
  <si>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</si>
  <si>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</si>
  <si>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</si>
  <si>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</si>
  <si>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</si>
  <si>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</si>
  <si>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</si>
  <si>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</si>
  <si>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</si>
  <si>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</si>
  <si>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</si>
  <si>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</si>
  <si>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</si>
  <si>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</si>
  <si>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</si>
  <si>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</si>
  <si>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</si>
  <si>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</si>
  <si>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</si>
  <si>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</si>
  <si>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</si>
  <si>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</si>
  <si>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</si>
  <si>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</si>
  <si>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</si>
  <si>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</si>
  <si>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</si>
  <si>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</si>
  <si>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</si>
  <si>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</si>
  <si>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</si>
  <si>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</si>
  <si>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</si>
  <si>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</si>
  <si>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</si>
  <si>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</si>
  <si>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</si>
  <si>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</si>
  <si>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</si>
  <si>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</si>
  <si>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</si>
  <si>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</si>
  <si>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</si>
  <si>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</si>
  <si>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</si>
  <si>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</si>
  <si>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</si>
  <si>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</si>
  <si>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</si>
  <si>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</si>
  <si>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</si>
  <si>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</si>
  <si>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</si>
  <si>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</si>
  <si>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</si>
  <si>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</si>
  <si>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</si>
  <si>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</si>
  <si>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</si>
  <si>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</si>
  <si>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</si>
  <si>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</si>
  <si>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</si>
  <si>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</si>
  <si>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</si>
  <si>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</si>
  <si>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</si>
  <si>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</si>
  <si>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</si>
  <si>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</si>
  <si>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</si>
  <si>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</si>
  <si>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</si>
  <si>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</si>
  <si>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</si>
  <si>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</si>
  <si>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</si>
  <si>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</si>
  <si>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</si>
  <si>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</si>
  <si>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</si>
  <si>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</si>
  <si>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</si>
  <si>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</si>
  <si>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</si>
  <si>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</si>
  <si>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</si>
  <si>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</si>
  <si>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</si>
  <si>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</si>
  <si>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</si>
  <si>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</si>
  <si>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</si>
  <si>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</si>
  <si>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</si>
  <si>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</si>
  <si>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</si>
  <si>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</si>
  <si>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</si>
  <si>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</si>
  <si>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</si>
  <si>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</si>
  <si>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</si>
  <si>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</si>
  <si>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</si>
  <si>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</si>
  <si>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</si>
  <si>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</si>
  <si>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</si>
  <si>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</si>
  <si>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</si>
  <si>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</si>
  <si>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</si>
  <si>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</si>
  <si>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</si>
  <si>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</si>
  <si>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</si>
  <si>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</si>
  <si>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</si>
  <si>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</si>
  <si>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</si>
  <si>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</si>
  <si>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</si>
  <si>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</si>
  <si>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</si>
  <si>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</si>
  <si>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</si>
  <si>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</si>
  <si>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</si>
  <si>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</si>
  <si>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</si>
  <si>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</si>
  <si>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</si>
  <si>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</si>
  <si>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</si>
  <si>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</si>
  <si>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</si>
  <si>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</si>
  <si>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</si>
  <si>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</si>
  <si>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</si>
  <si>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</si>
  <si>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</si>
  <si>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</si>
  <si>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</si>
  <si>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</si>
  <si>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</si>
  <si>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</si>
  <si>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</si>
  <si>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</si>
  <si>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</si>
  <si>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</si>
  <si>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</si>
  <si>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</si>
  <si>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</si>
  <si>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</si>
  <si>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</si>
  <si>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</si>
  <si>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</si>
  <si>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</si>
  <si>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</si>
  <si>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</si>
  <si>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</si>
  <si>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</si>
  <si>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</si>
  <si>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</si>
  <si>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</si>
  <si>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</si>
  <si>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</si>
  <si>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</si>
  <si>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</si>
  <si>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</si>
  <si>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</si>
  <si>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</si>
  <si>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</si>
  <si>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</si>
  <si>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</si>
  <si>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</si>
  <si>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</si>
  <si>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</si>
  <si>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</si>
  <si>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</si>
  <si>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</si>
  <si>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</si>
  <si>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</si>
  <si>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</si>
  <si>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</si>
  <si>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</si>
  <si>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</si>
  <si>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</si>
  <si>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</si>
  <si>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</si>
  <si>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</si>
  <si>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</si>
  <si>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</si>
  <si>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</si>
  <si>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</si>
  <si>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</si>
  <si>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</si>
  <si>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</si>
  <si>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</si>
  <si>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</si>
  <si>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</si>
  <si>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</si>
  <si>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</si>
  <si>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</si>
  <si>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</si>
  <si>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</si>
  <si>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</si>
  <si>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</si>
  <si>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</si>
  <si>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</si>
  <si>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</si>
  <si>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</si>
  <si>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</si>
  <si>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</si>
  <si>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</si>
  <si>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</si>
  <si>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</si>
  <si>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</si>
  <si>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</si>
  <si>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</si>
  <si>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</si>
  <si>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</si>
  <si>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</si>
  <si>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</si>
  <si>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</si>
  <si>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</si>
  <si>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</si>
  <si>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</si>
  <si>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</si>
  <si>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</si>
  <si>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</si>
  <si>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</si>
  <si>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</si>
  <si>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</si>
  <si>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</si>
  <si>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</si>
  <si>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</si>
  <si>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</si>
  <si>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</si>
  <si>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</si>
  <si>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</si>
  <si>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</si>
  <si>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</si>
  <si>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</si>
  <si>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</si>
  <si>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</si>
  <si>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</si>
  <si>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</si>
  <si>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</si>
  <si>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</si>
  <si>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</si>
  <si>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</si>
  <si>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</si>
  <si>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</si>
  <si>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</si>
  <si>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</si>
  <si>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</si>
  <si>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</si>
  <si>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</si>
  <si>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</si>
  <si>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</si>
  <si>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</si>
  <si>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</si>
  <si>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</si>
  <si>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</si>
  <si>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</si>
  <si>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</si>
  <si>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</si>
  <si>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</si>
  <si>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</si>
  <si>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</si>
  <si>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</si>
  <si>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</si>
  <si>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</si>
  <si>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</si>
  <si>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</si>
  <si>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</si>
  <si>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</si>
  <si>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</si>
  <si>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</si>
  <si>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</si>
  <si>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</si>
  <si>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</si>
  <si>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</si>
  <si>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</si>
  <si>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</si>
  <si>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</si>
  <si>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</si>
  <si>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</si>
  <si>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</si>
  <si>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</si>
  <si>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</si>
  <si>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</si>
  <si>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</si>
  <si>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</si>
  <si>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</si>
  <si>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</si>
  <si>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</si>
  <si>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</si>
  <si>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</si>
  <si>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</si>
  <si>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</si>
  <si>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</si>
  <si>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</si>
  <si>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</si>
  <si>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</si>
  <si>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</si>
  <si>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</si>
  <si>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</si>
  <si>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</si>
  <si>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</si>
  <si>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</si>
  <si>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</si>
  <si>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</si>
  <si>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</si>
  <si>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</si>
  <si>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</si>
  <si>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</si>
  <si>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</si>
  <si>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</si>
  <si>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</si>
  <si>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</si>
  <si>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</si>
  <si>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</si>
  <si>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</si>
  <si>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</si>
  <si>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</si>
  <si>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</si>
  <si>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</si>
  <si>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</si>
  <si>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</si>
  <si>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</si>
  <si>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</si>
  <si>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</si>
  <si>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</si>
  <si>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</si>
  <si>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</si>
  <si>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</si>
  <si>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</si>
  <si>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</si>
  <si>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</si>
  <si>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</si>
  <si>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</si>
  <si>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</si>
  <si>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</si>
  <si>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</si>
  <si>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</si>
  <si>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</si>
  <si>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</si>
  <si>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</si>
  <si>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</si>
  <si>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</si>
  <si>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</si>
  <si>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</si>
  <si>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</si>
  <si>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</si>
  <si>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</si>
  <si>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</si>
  <si>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</si>
  <si>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</si>
  <si>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</si>
  <si>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</si>
  <si>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</si>
  <si>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</si>
  <si>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</si>
  <si>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</si>
  <si>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</si>
  <si>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</si>
  <si>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</si>
  <si>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</si>
  <si>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</si>
  <si>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</si>
  <si>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</si>
  <si>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</si>
  <si>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</si>
  <si>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</si>
  <si>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</si>
  <si>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</si>
  <si>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</si>
  <si>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</si>
  <si>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</si>
  <si>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</si>
  <si>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</si>
  <si>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</si>
  <si>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</si>
  <si>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</si>
  <si>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</si>
  <si>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</si>
  <si>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</si>
  <si>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</si>
  <si>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</si>
  <si>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</si>
  <si>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</si>
  <si>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</si>
  <si>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</si>
  <si>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</si>
  <si>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</si>
  <si>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</si>
  <si>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</si>
  <si>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</si>
  <si>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</si>
  <si>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</si>
  <si>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</si>
  <si>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</si>
  <si>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</si>
  <si>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</si>
  <si>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</si>
  <si>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</si>
  <si>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</si>
  <si>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</si>
  <si>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</si>
  <si>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</si>
  <si>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</si>
  <si>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</si>
  <si>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</si>
  <si>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</si>
  <si>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</si>
  <si>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</si>
  <si>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</si>
  <si>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</si>
  <si>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</si>
  <si>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</si>
  <si>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</si>
  <si>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</si>
  <si>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</si>
  <si>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</si>
  <si>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</si>
  <si>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</si>
  <si>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</si>
  <si>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</si>
  <si>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</si>
  <si>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</si>
  <si>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</si>
  <si>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</si>
  <si>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</si>
  <si>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</si>
  <si>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</si>
  <si>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</si>
  <si>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</si>
  <si>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</si>
  <si>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</si>
  <si>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</si>
  <si>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</si>
  <si>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</si>
  <si>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</si>
  <si>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</si>
  <si>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</si>
  <si>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</si>
  <si>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</si>
  <si>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</si>
  <si>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</si>
  <si>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</si>
  <si>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</si>
  <si>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</si>
  <si>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</si>
  <si>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</si>
  <si>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</si>
  <si>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</si>
  <si>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</si>
  <si>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</si>
  <si>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</si>
  <si>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</si>
  <si>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</si>
  <si>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</si>
  <si>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</si>
  <si>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</si>
  <si>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</si>
  <si>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</si>
  <si>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</si>
  <si>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</si>
  <si>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</si>
  <si>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</si>
  <si>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</si>
  <si>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</si>
  <si>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</si>
  <si>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</si>
  <si>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</si>
  <si>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</si>
  <si>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</si>
  <si>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</si>
  <si>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</si>
  <si>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</si>
  <si>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</si>
  <si>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</si>
  <si>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</si>
  <si>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</si>
  <si>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</si>
  <si>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</si>
  <si>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</si>
  <si>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</si>
  <si>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</si>
  <si>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</si>
  <si>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</si>
  <si>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</si>
  <si>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</si>
  <si>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</si>
  <si>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</si>
  <si>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</si>
  <si>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</si>
  <si>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</si>
  <si>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</si>
  <si>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</si>
  <si>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</si>
  <si>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</si>
  <si>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</si>
  <si>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</si>
  <si>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</si>
  <si>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</si>
  <si>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</si>
  <si>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</si>
  <si>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</si>
  <si>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</si>
  <si>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</si>
  <si>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</si>
  <si>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</si>
  <si>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</si>
  <si>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</si>
  <si>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</si>
  <si>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</si>
  <si>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</si>
  <si>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</si>
  <si>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</si>
  <si>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</si>
  <si>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</si>
  <si>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</si>
  <si>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</si>
  <si>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</si>
  <si>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</si>
  <si>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</si>
  <si>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</si>
  <si>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</si>
  <si>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</si>
  <si>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</si>
  <si>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</si>
  <si>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</si>
  <si>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</si>
  <si>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</si>
  <si>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</si>
  <si>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</si>
  <si>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</si>
  <si>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</si>
  <si>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</si>
  <si>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</si>
  <si>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</si>
  <si>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</si>
  <si>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</si>
  <si>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</si>
  <si>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</si>
  <si>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</si>
  <si>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</si>
  <si>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</si>
  <si>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</si>
  <si>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</si>
  <si>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</si>
  <si>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</si>
  <si>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</si>
  <si>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</si>
  <si>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</si>
  <si>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</si>
  <si>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</si>
  <si>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</si>
  <si>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</si>
  <si>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</si>
  <si>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</si>
  <si>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</si>
  <si>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</si>
  <si>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</si>
  <si>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</si>
  <si>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</si>
  <si>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</si>
  <si>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</si>
  <si>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</si>
  <si>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</si>
  <si>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</si>
  <si>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</si>
  <si>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</si>
  <si>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</si>
  <si>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</si>
  <si>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</si>
  <si>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</si>
  <si>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</si>
  <si>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</si>
  <si>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</si>
  <si>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</si>
  <si>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</si>
  <si>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</si>
  <si>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</si>
  <si>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</si>
  <si>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</si>
  <si>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</si>
  <si>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</si>
  <si>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</si>
  <si>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</si>
  <si>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</si>
  <si>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</si>
  <si>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</si>
  <si>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</si>
  <si>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</si>
  <si>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</si>
  <si>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</si>
  <si>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</si>
  <si>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</si>
  <si>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</si>
  <si>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</si>
  <si>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</si>
  <si>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</si>
  <si>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</si>
  <si>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</si>
  <si>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</si>
  <si>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</si>
  <si>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</si>
  <si>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</si>
  <si>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</si>
  <si>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</si>
  <si>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</si>
  <si>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</si>
  <si>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</si>
  <si>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</si>
  <si>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</si>
  <si>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</si>
  <si>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</si>
  <si>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</si>
  <si>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</si>
  <si>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</si>
  <si>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</si>
  <si>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</si>
  <si>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</si>
  <si>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</si>
  <si>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</si>
  <si>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</si>
  <si>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</si>
  <si>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</si>
  <si>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</si>
  <si>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</si>
  <si>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</si>
  <si>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</si>
  <si>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</si>
  <si>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</si>
  <si>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</si>
  <si>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</si>
  <si>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</si>
  <si>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</si>
  <si>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</si>
  <si>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</si>
  <si>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</si>
  <si>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</si>
  <si>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</si>
  <si>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</si>
  <si>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</si>
  <si>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</si>
  <si>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</si>
  <si>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</si>
  <si>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</si>
  <si>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</si>
  <si>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</si>
  <si>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</si>
  <si>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</si>
  <si>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</si>
  <si>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</si>
  <si>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</si>
  <si>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</si>
  <si>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</si>
  <si>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</si>
  <si>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</si>
  <si>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</si>
  <si>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</si>
  <si>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</si>
  <si>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</si>
  <si>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</si>
  <si>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</si>
  <si>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</si>
  <si>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</si>
  <si>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</si>
  <si>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</si>
  <si>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</si>
  <si>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</si>
  <si>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</si>
  <si>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</si>
  <si>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</si>
  <si>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</si>
  <si>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</si>
  <si>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</si>
  <si>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</si>
  <si>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</si>
  <si>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</si>
  <si>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</si>
  <si>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</si>
  <si>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</si>
  <si>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</si>
  <si>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</si>
  <si>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</si>
  <si>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</si>
  <si>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</si>
  <si>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</si>
  <si>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</si>
  <si>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</si>
  <si>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</si>
  <si>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</si>
  <si>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</si>
  <si>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</si>
  <si>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</si>
  <si>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</si>
  <si>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</si>
  <si>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</si>
  <si>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</si>
  <si>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</si>
  <si>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</si>
  <si>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</si>
  <si>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</si>
  <si>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</si>
  <si>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</si>
  <si>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</si>
  <si>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</si>
  <si>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</si>
  <si>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</si>
  <si>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</si>
  <si>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</si>
  <si>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</si>
  <si>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</si>
  <si>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</si>
  <si>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</si>
  <si>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</si>
  <si>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</si>
  <si>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</si>
  <si>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</si>
  <si>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</si>
  <si>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</si>
  <si>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</si>
  <si>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</si>
  <si>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</si>
  <si>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</si>
  <si>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</si>
  <si>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</si>
  <si>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</si>
  <si>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</si>
  <si>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</si>
  <si>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</si>
  <si>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</si>
  <si>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</si>
  <si>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</si>
  <si>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</si>
  <si>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</si>
  <si>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</si>
  <si>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</si>
  <si>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</si>
  <si>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</si>
  <si>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</si>
  <si>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</si>
  <si>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</si>
  <si>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</si>
  <si>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</si>
  <si>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</si>
  <si>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</si>
  <si>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</si>
  <si>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</si>
  <si>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</si>
  <si>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</si>
  <si>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</si>
  <si>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</si>
  <si>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</si>
  <si>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</si>
  <si>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</si>
  <si>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</si>
  <si>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</si>
  <si>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</si>
  <si>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</si>
  <si>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</si>
  <si>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</si>
  <si>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</si>
  <si>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</si>
  <si>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</si>
  <si>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</si>
  <si>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</si>
  <si>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</si>
  <si>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</si>
  <si>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</si>
  <si>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</si>
  <si>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</si>
  <si>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</si>
  <si>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</si>
  <si>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</si>
  <si>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</si>
  <si>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</si>
  <si>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</si>
  <si>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</si>
  <si>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</si>
  <si>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</si>
  <si>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</si>
  <si>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</si>
  <si>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</si>
  <si>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</si>
  <si>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</si>
  <si>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</si>
  <si>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</si>
  <si>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</si>
  <si>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</si>
  <si>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</si>
  <si>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</si>
  <si>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</si>
  <si>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</si>
  <si>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</si>
  <si>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</si>
  <si>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</si>
  <si>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</si>
  <si>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</si>
  <si>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</si>
  <si>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</si>
  <si>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</si>
  <si>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</si>
  <si>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</si>
  <si>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</si>
  <si>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</si>
  <si>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</si>
  <si>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</si>
  <si>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</si>
  <si>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</si>
  <si>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</si>
  <si>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</si>
  <si>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</si>
  <si>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</si>
  <si>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</si>
  <si>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</si>
  <si>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</si>
  <si>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</si>
  <si>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</si>
  <si>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</si>
  <si>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</si>
  <si>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</si>
  <si>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</si>
  <si>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</si>
  <si>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</si>
  <si>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</si>
  <si>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</si>
  <si>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</si>
  <si>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</si>
  <si>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</si>
  <si>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</si>
  <si>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</si>
  <si>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</si>
  <si>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</si>
  <si>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</si>
  <si>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</si>
  <si>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</si>
  <si>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</si>
  <si>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</si>
  <si>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</si>
  <si>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</si>
  <si>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</si>
  <si>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</si>
  <si>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</si>
  <si>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</si>
  <si>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</si>
  <si>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</si>
  <si>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</si>
  <si>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</si>
  <si>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</si>
  <si>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</si>
  <si>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</si>
  <si>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</si>
  <si>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</si>
  <si>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</si>
  <si>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</si>
  <si>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</si>
  <si>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</si>
  <si>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</si>
  <si>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</si>
  <si>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</si>
  <si>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</si>
  <si>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</si>
  <si>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</si>
  <si>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</si>
  <si>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</si>
  <si>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</si>
  <si>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</si>
  <si>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</si>
  <si>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</si>
  <si>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</si>
  <si>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</si>
  <si>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</si>
  <si>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</si>
  <si>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</si>
  <si>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</si>
  <si>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</si>
  <si>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</si>
  <si>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</si>
  <si>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</si>
  <si>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</si>
  <si>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</si>
  <si>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</si>
  <si>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</si>
  <si>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</si>
  <si>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</si>
  <si>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</si>
  <si>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</si>
  <si>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</si>
  <si>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</si>
  <si>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</si>
  <si>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</si>
  <si>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</si>
  <si>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</si>
  <si>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</si>
  <si>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</si>
  <si>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</si>
  <si>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</si>
  <si>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</si>
  <si>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</si>
  <si>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</si>
  <si>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</si>
  <si>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</si>
  <si>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</si>
  <si>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</si>
  <si>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</si>
  <si>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</si>
  <si>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</si>
  <si>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</si>
  <si>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</si>
  <si>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</si>
  <si>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</si>
  <si>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</si>
  <si>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</si>
  <si>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</si>
  <si>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</si>
  <si>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</si>
  <si>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</si>
  <si>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</si>
  <si>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</si>
  <si>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</si>
  <si>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</si>
  <si>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</si>
  <si>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</si>
  <si>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</si>
  <si>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</si>
  <si>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</si>
  <si>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</si>
  <si>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</si>
  <si>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</si>
  <si>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</si>
  <si>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</si>
  <si>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</si>
  <si>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</si>
  <si>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</si>
  <si>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</si>
  <si>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</si>
  <si>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</si>
  <si>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</si>
  <si>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</si>
  <si>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</si>
  <si>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</si>
  <si>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</si>
  <si>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</si>
  <si>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</si>
  <si>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</si>
  <si>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</si>
  <si>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</si>
  <si>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</si>
  <si>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</si>
  <si>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</si>
  <si>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</si>
  <si>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</si>
  <si>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</si>
  <si>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</si>
  <si>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</si>
  <si>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</si>
  <si>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</si>
  <si>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</si>
  <si>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</si>
  <si>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</si>
  <si>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</si>
  <si>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</si>
  <si>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</si>
  <si>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</si>
  <si>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</si>
  <si>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</si>
  <si>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</si>
  <si>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</si>
  <si>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</si>
  <si>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</si>
  <si>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</si>
  <si>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</si>
  <si>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</si>
  <si>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</si>
  <si>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</si>
  <si>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</si>
  <si>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</si>
  <si>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</si>
  <si>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</si>
  <si>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</si>
  <si>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</si>
  <si>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</si>
  <si>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</si>
  <si>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</si>
  <si>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</si>
  <si>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</si>
  <si>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</si>
  <si>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</si>
  <si>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</si>
  <si>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</si>
  <si>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</si>
  <si>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</si>
  <si>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</si>
  <si>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</si>
  <si>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</si>
  <si>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</si>
  <si>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</si>
  <si>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</si>
  <si>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</si>
  <si>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</si>
  <si>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</si>
  <si>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</si>
  <si>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</si>
  <si>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</si>
  <si>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</si>
  <si>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</si>
  <si>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</si>
  <si>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</si>
  <si>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</si>
  <si>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</si>
  <si>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</si>
  <si>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</si>
  <si>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</si>
  <si>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</si>
  <si>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</si>
  <si>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</si>
  <si>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</si>
  <si>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</si>
  <si>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</si>
  <si>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</si>
  <si>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</si>
  <si>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</si>
  <si>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</si>
  <si>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</si>
  <si>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</si>
  <si>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</si>
  <si>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</si>
  <si>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</si>
  <si>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</si>
  <si>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</si>
  <si>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</si>
  <si>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</si>
  <si>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</si>
  <si>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</si>
  <si>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</si>
  <si>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</si>
  <si>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</si>
  <si>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</si>
  <si>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</si>
  <si>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</si>
  <si>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</si>
  <si>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</si>
  <si>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</si>
  <si>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</si>
  <si>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</si>
  <si>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</si>
  <si>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</si>
  <si>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</si>
  <si>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</si>
  <si>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</si>
  <si>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</si>
  <si>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</si>
  <si>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</si>
  <si>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</si>
  <si>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</si>
  <si>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</si>
  <si>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</si>
  <si>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</si>
  <si>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</si>
  <si>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</si>
  <si>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</si>
  <si>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</si>
  <si>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</si>
  <si>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</si>
  <si>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</si>
  <si>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</si>
  <si>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</si>
  <si>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</si>
  <si>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</si>
  <si>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</si>
  <si>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</si>
  <si>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</si>
  <si>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</si>
  <si>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</si>
  <si>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</si>
  <si>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</si>
  <si>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</si>
  <si>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</si>
  <si>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</si>
  <si>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</si>
  <si>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</si>
  <si>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</si>
  <si>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</si>
  <si>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</si>
  <si>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</si>
  <si>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</si>
  <si>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</si>
  <si>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</si>
  <si>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</si>
  <si>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</si>
  <si>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</si>
  <si>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</si>
  <si>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</si>
  <si>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</si>
  <si>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</si>
  <si>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</si>
  <si>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</si>
  <si>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</si>
  <si>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</si>
  <si>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</si>
  <si>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</si>
  <si>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</si>
  <si>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</si>
  <si>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</si>
  <si>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</si>
  <si>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</si>
  <si>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</si>
  <si>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</si>
  <si>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</si>
  <si>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</si>
  <si>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</si>
  <si>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</si>
  <si>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</si>
  <si>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</si>
  <si>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</si>
  <si>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</si>
  <si>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</si>
  <si>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</si>
  <si>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</si>
  <si>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</si>
  <si>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</si>
  <si>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</si>
  <si>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</si>
  <si>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</si>
  <si>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</si>
  <si>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</si>
  <si>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</si>
  <si>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</si>
  <si>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</si>
  <si>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</si>
  <si>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</si>
  <si>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</si>
  <si>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</si>
  <si>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</si>
  <si>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</si>
  <si>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</si>
  <si>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</si>
  <si>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</si>
  <si>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</si>
  <si>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</si>
  <si>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</si>
  <si>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</si>
  <si>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</si>
  <si>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</si>
  <si>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</si>
  <si>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</si>
  <si>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</si>
  <si>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</si>
  <si>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</si>
  <si>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</si>
  <si>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</si>
  <si>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</si>
  <si>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</si>
  <si>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</si>
  <si>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</si>
  <si>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</si>
  <si>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</si>
  <si>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</si>
  <si>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</si>
  <si>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</si>
  <si>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</si>
  <si>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</si>
  <si>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</si>
  <si>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</si>
  <si>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</si>
  <si>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</si>
  <si>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</si>
  <si>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</si>
  <si>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</si>
  <si>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</si>
  <si>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</si>
  <si>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</si>
  <si>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</si>
  <si>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</si>
  <si>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</si>
  <si>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</si>
  <si>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</si>
  <si>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</si>
  <si>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</si>
  <si>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</si>
  <si>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</si>
  <si>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</si>
  <si>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</si>
  <si>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</si>
  <si>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</si>
  <si>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</si>
  <si>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</si>
  <si>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</si>
  <si>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</si>
  <si>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</si>
  <si>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</si>
  <si>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</si>
  <si>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</si>
  <si>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</si>
  <si>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</si>
  <si>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</si>
  <si>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</si>
  <si>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</si>
  <si>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</si>
  <si>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</si>
  <si>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</si>
  <si>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</si>
  <si>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</si>
  <si>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</si>
  <si>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</si>
  <si>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</si>
  <si>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</si>
  <si>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</si>
  <si>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</si>
  <si>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</si>
  <si>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</si>
  <si>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</si>
  <si>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</si>
  <si>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</si>
  <si>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</si>
  <si>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</si>
  <si>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</si>
  <si>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</si>
  <si>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</si>
  <si>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</si>
  <si>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</si>
  <si>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</si>
  <si>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</si>
  <si>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</si>
  <si>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</si>
  <si>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</si>
  <si>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</si>
  <si>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</si>
  <si>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</si>
  <si>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</si>
  <si>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</si>
  <si>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</si>
  <si>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</si>
  <si>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</si>
  <si>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</si>
  <si>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</si>
  <si>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</si>
  <si>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</si>
  <si>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</si>
  <si>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</si>
  <si>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</si>
  <si>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</si>
  <si>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</si>
  <si>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</si>
  <si>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</si>
  <si>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</si>
  <si>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</si>
  <si>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</si>
  <si>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</si>
  <si>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</si>
  <si>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</si>
  <si>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</si>
  <si>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</si>
  <si>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</si>
  <si>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</si>
  <si>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</si>
  <si>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</si>
  <si>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</si>
  <si>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</si>
  <si>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</si>
  <si>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</si>
  <si>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</si>
  <si>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</si>
  <si>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</si>
  <si>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</si>
  <si>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</si>
  <si>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</si>
  <si>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</si>
  <si>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</si>
  <si>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</si>
  <si>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</si>
  <si>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</si>
  <si>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</si>
  <si>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</si>
  <si>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</si>
  <si>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</si>
  <si>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</si>
  <si>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</si>
  <si>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</si>
  <si>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</si>
  <si>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</si>
  <si>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</si>
  <si>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</si>
  <si>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</si>
  <si>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</si>
  <si>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</si>
  <si>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</si>
  <si>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</si>
  <si>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</si>
  <si>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</si>
  <si>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</si>
  <si>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</si>
  <si>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</si>
  <si>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</si>
  <si>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</si>
  <si>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</si>
  <si>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</si>
  <si>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</si>
  <si>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</si>
  <si>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</si>
  <si>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</si>
  <si>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</si>
  <si>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</si>
  <si>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</si>
  <si>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</si>
  <si>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</si>
  <si>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</si>
  <si>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</si>
  <si>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</si>
  <si>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</si>
  <si>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</si>
  <si>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</si>
  <si>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</si>
  <si>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</si>
  <si>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</si>
  <si>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</si>
  <si>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</si>
  <si>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</si>
  <si>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</si>
  <si>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</si>
  <si>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</si>
  <si>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</si>
  <si>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</si>
  <si>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</si>
  <si>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</si>
  <si>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</si>
  <si>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</si>
  <si>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</si>
  <si>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</si>
  <si>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</si>
  <si>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</si>
  <si>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</si>
  <si>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</si>
  <si>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</si>
  <si>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</si>
  <si>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</si>
  <si>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</si>
  <si>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</si>
  <si>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</si>
  <si>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</si>
  <si>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</si>
  <si>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</si>
  <si>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</si>
  <si>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</si>
  <si>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</si>
  <si>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</si>
  <si>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</si>
  <si>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</si>
  <si>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</si>
  <si>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</si>
  <si>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</si>
  <si>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</si>
  <si>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</si>
  <si>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</si>
  <si>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</si>
  <si>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</si>
  <si>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</si>
  <si>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</si>
  <si>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</si>
  <si>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</si>
  <si>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</si>
  <si>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</si>
  <si>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</si>
  <si>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</si>
  <si>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</si>
  <si>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</si>
  <si>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</si>
  <si>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</si>
  <si>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</si>
  <si>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</si>
  <si>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</si>
  <si>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</si>
  <si>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</si>
  <si>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</si>
  <si>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</si>
  <si>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</si>
  <si>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</si>
  <si>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</si>
  <si>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</si>
  <si>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</si>
  <si>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</si>
  <si>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</si>
  <si>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</si>
  <si>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</si>
  <si>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</si>
  <si>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</si>
  <si>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</si>
  <si>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</si>
  <si>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</si>
  <si>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</si>
  <si>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</si>
  <si>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</si>
  <si>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</si>
  <si>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</si>
  <si>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</si>
  <si>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</si>
  <si>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</si>
  <si>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</si>
  <si>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</si>
  <si>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</si>
  <si>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</si>
  <si>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</si>
  <si>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</si>
  <si>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</si>
  <si>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</si>
  <si>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</si>
  <si>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</si>
  <si>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</si>
  <si>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</si>
  <si>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</si>
  <si>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</si>
  <si>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</si>
  <si>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</si>
  <si>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</si>
  <si>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</si>
  <si>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</si>
  <si>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</si>
  <si>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</si>
  <si>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</si>
  <si>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</si>
  <si>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</si>
  <si>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</si>
  <si>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</si>
  <si>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</si>
  <si>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</si>
  <si>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</si>
  <si>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</si>
  <si>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</si>
  <si>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</si>
  <si>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</si>
  <si>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</si>
  <si>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</si>
  <si>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</si>
  <si>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</si>
  <si>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</si>
  <si>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</si>
  <si>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</si>
  <si>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</si>
  <si>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</si>
  <si>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</si>
  <si>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</si>
  <si>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</si>
  <si>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</si>
  <si>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</si>
  <si>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</si>
  <si>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</si>
  <si>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</si>
  <si>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</si>
  <si>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</si>
  <si>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</si>
  <si>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</si>
  <si>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</si>
  <si>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</si>
  <si>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</si>
  <si>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</si>
  <si>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</si>
  <si>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</si>
  <si>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</si>
  <si>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</si>
  <si>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</si>
  <si>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</si>
  <si>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</si>
  <si>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</si>
  <si>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</si>
  <si>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</si>
  <si>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</si>
  <si>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</si>
  <si>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</si>
  <si>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</si>
  <si>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</si>
  <si>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</si>
  <si>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</si>
  <si>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</si>
  <si>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</si>
  <si>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</si>
  <si>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</si>
  <si>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</si>
  <si>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</si>
  <si>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</si>
  <si>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</si>
  <si>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</si>
  <si>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</si>
  <si>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</si>
  <si>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</si>
  <si>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</si>
  <si>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</si>
  <si>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</si>
  <si>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</si>
  <si>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</si>
  <si>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</si>
  <si>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</si>
  <si>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</si>
  <si>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</si>
  <si>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</si>
  <si>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</si>
  <si>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</si>
  <si>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</si>
  <si>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</si>
  <si>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</si>
  <si>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</si>
  <si>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</si>
  <si>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</si>
  <si>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</si>
  <si>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</si>
  <si>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</si>
  <si>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</si>
  <si>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</si>
  <si>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</si>
  <si>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</si>
  <si>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</si>
  <si>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</si>
  <si>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</si>
  <si>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</si>
  <si>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</si>
  <si>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</si>
  <si>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</si>
  <si>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</si>
  <si>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</si>
  <si>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</si>
  <si>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</si>
  <si>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</si>
  <si>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</si>
  <si>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</si>
  <si>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</si>
  <si>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</si>
  <si>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</si>
  <si>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</si>
  <si>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</si>
  <si>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</si>
  <si>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</si>
  <si>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</si>
  <si>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</si>
  <si>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</si>
  <si>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</si>
  <si>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</si>
  <si>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</si>
  <si>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</si>
  <si>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</si>
  <si>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</si>
  <si>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</si>
  <si>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</si>
  <si>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</si>
  <si>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</si>
  <si>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</si>
  <si>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</si>
  <si>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</si>
  <si>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</si>
  <si>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</si>
  <si>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</si>
  <si>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</si>
  <si>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</si>
  <si>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</si>
  <si>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</si>
  <si>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</si>
  <si>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</si>
  <si>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</si>
  <si>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</si>
  <si>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</si>
  <si>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</si>
  <si>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</si>
  <si>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</si>
  <si>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</si>
  <si>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</si>
  <si>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</si>
  <si>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</si>
  <si>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</si>
  <si>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</si>
  <si>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</si>
  <si>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</si>
  <si>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</si>
  <si>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</si>
  <si>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</si>
  <si>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</si>
  <si>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</si>
  <si>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</si>
  <si>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</si>
  <si>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</si>
  <si>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</si>
  <si>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</si>
  <si>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</si>
  <si>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</si>
  <si>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</si>
  <si>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</si>
  <si>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</si>
  <si>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</si>
  <si>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</si>
  <si>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</si>
  <si>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</si>
  <si>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</si>
  <si>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</si>
  <si>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</si>
  <si>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</si>
  <si>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</si>
  <si>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</si>
  <si>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</si>
  <si>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</si>
  <si>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</si>
  <si>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</si>
  <si>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</si>
  <si>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</si>
  <si>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</si>
  <si>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</si>
  <si>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</si>
  <si>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</si>
  <si>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</si>
  <si>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</si>
  <si>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</si>
  <si>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</si>
  <si>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</si>
  <si>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</si>
  <si>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</si>
  <si>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</si>
  <si>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</si>
  <si>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</si>
  <si>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</si>
  <si>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</si>
  <si>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</si>
  <si>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</si>
  <si>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</si>
  <si>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</si>
  <si>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</si>
  <si>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</si>
  <si>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</si>
  <si>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</si>
  <si>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</si>
  <si>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</si>
  <si>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</si>
  <si>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</si>
  <si>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</si>
  <si>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</si>
  <si>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</si>
  <si>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</si>
  <si>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</si>
  <si>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</si>
  <si>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</si>
  <si>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</si>
  <si>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</si>
  <si>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</si>
  <si>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</si>
  <si>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</si>
  <si>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</si>
  <si>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</si>
  <si>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</si>
  <si>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</si>
  <si>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</si>
  <si>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</si>
  <si>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</si>
  <si>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</si>
  <si>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</si>
  <si>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</si>
  <si>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</si>
  <si>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</si>
  <si>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</si>
  <si>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</si>
  <si>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</si>
  <si>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</si>
  <si>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</si>
  <si>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</si>
  <si>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</si>
  <si>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</si>
  <si>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</si>
  <si>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</si>
  <si>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</si>
  <si>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</si>
  <si>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</si>
  <si>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</si>
  <si>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</si>
  <si>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</si>
  <si>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</si>
  <si>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</si>
  <si>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</si>
  <si>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</si>
  <si>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</si>
  <si>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</si>
  <si>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</si>
  <si>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</si>
  <si>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</si>
  <si>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</si>
  <si>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</si>
  <si>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</si>
  <si>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</si>
  <si>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</si>
  <si>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</si>
  <si>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</si>
  <si>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</si>
  <si>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</si>
  <si>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</si>
  <si>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</si>
  <si>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</si>
  <si>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</si>
  <si>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</si>
  <si>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</si>
  <si>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</si>
  <si>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</si>
  <si>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</si>
  <si>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</si>
  <si>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</si>
  <si>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</si>
  <si>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</si>
  <si>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</si>
  <si>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</si>
  <si>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</si>
  <si>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</si>
  <si>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</si>
  <si>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</si>
  <si>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</si>
  <si>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</si>
  <si>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</si>
  <si>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</si>
  <si>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</si>
  <si>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</si>
  <si>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</si>
  <si>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</si>
  <si>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</si>
  <si>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</si>
  <si>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</si>
  <si>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</si>
  <si>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</si>
  <si>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</si>
  <si>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</si>
  <si>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</si>
  <si>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</si>
  <si>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</si>
  <si>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</si>
  <si>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</si>
  <si>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</si>
  <si>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</si>
  <si>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</si>
  <si>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</si>
  <si>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</si>
  <si>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</si>
  <si>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</si>
  <si>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</si>
  <si>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</si>
  <si>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</si>
  <si>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</si>
  <si>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</si>
  <si>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</si>
  <si>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</si>
  <si>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</si>
  <si>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</si>
  <si>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</si>
  <si>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</si>
  <si>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</si>
  <si>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</si>
  <si>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</si>
  <si>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</si>
  <si>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</si>
  <si>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</si>
  <si>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</si>
  <si>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</si>
  <si>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</si>
  <si>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</si>
  <si>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</si>
  <si>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</si>
  <si>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</si>
  <si>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</si>
  <si>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</si>
  <si>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</si>
  <si>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</si>
  <si>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</si>
  <si>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</si>
  <si>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</si>
  <si>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</si>
  <si>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</si>
  <si>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</si>
  <si>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</si>
  <si>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</si>
  <si>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</si>
  <si>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</si>
  <si>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</si>
  <si>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</si>
  <si>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</si>
  <si>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</si>
  <si>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</si>
  <si>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</si>
  <si>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</si>
  <si>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</si>
  <si>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</si>
  <si>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</si>
  <si>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</si>
  <si>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</si>
  <si>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</si>
  <si>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</si>
  <si>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</si>
  <si>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</si>
  <si>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</si>
  <si>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</si>
  <si>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</si>
  <si>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</si>
  <si>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</si>
  <si>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</si>
  <si>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</si>
  <si>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</si>
  <si>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</si>
  <si>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</si>
  <si>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</si>
  <si>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</si>
  <si>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</si>
  <si>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</si>
  <si>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</si>
  <si>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</si>
  <si>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</si>
  <si>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</si>
  <si>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</si>
  <si>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</si>
  <si>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</si>
  <si>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</si>
  <si>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</si>
  <si>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</si>
  <si>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</si>
  <si>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</si>
  <si>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</si>
  <si>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</si>
  <si>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</si>
  <si>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</si>
  <si>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</si>
  <si>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</si>
  <si>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</si>
  <si>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</si>
  <si>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</si>
  <si>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</si>
  <si>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</si>
  <si>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</si>
  <si>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</si>
  <si>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</si>
  <si>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</si>
  <si>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</si>
  <si>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</si>
  <si>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</si>
  <si>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</si>
  <si>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</si>
  <si>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</si>
  <si>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</si>
  <si>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</si>
  <si>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</si>
  <si>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</si>
  <si>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</si>
  <si>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</si>
  <si>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</si>
  <si>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</si>
  <si>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</si>
  <si>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</si>
  <si>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</si>
  <si>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</si>
  <si>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</si>
  <si>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</si>
  <si>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</si>
  <si>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</si>
  <si>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</si>
  <si>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</si>
  <si>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</si>
  <si>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</si>
  <si>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</si>
  <si>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</si>
  <si>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</si>
  <si>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</si>
  <si>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</si>
  <si>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</si>
  <si>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</si>
  <si>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</si>
  <si>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</si>
  <si>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</si>
  <si>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</si>
  <si>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</si>
  <si>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</si>
  <si>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</si>
  <si>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</si>
  <si>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</si>
  <si>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</si>
  <si>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</si>
  <si>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</si>
  <si>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</si>
  <si>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</si>
  <si>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</si>
  <si>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</si>
  <si>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</si>
  <si>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</si>
  <si>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</si>
  <si>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</si>
  <si>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</si>
  <si>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</si>
  <si>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</si>
  <si>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</si>
  <si>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</si>
  <si>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</si>
  <si>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</si>
  <si>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</si>
  <si>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</si>
  <si>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</si>
  <si>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</si>
  <si>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</si>
  <si>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</si>
  <si>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</si>
  <si>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</si>
  <si>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</si>
  <si>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</si>
  <si>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</si>
  <si>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</si>
  <si>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</si>
  <si>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</si>
  <si>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</si>
  <si>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</si>
  <si>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</si>
  <si>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</si>
  <si>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</si>
  <si>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</si>
  <si>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</si>
  <si>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</si>
  <si>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</si>
  <si>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</si>
  <si>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</si>
  <si>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</si>
  <si>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</si>
  <si>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</si>
  <si>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</si>
  <si>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</si>
  <si>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</si>
  <si>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</si>
  <si>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</si>
  <si>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</si>
  <si>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</si>
  <si>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</si>
  <si>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</si>
  <si>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</si>
  <si>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</si>
  <si>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</si>
  <si>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</si>
  <si>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</si>
  <si>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</si>
  <si>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</si>
  <si>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</si>
  <si>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</si>
  <si>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</si>
  <si>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</si>
  <si>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</si>
  <si>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</si>
  <si>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</si>
  <si>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</si>
  <si>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</si>
  <si>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</si>
  <si>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</si>
  <si>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</si>
  <si>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</si>
  <si>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</si>
  <si>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</si>
  <si>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</si>
  <si>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</si>
  <si>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</si>
  <si>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</si>
  <si>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</si>
  <si>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</si>
  <si>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</si>
  <si>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</si>
  <si>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</si>
  <si>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</si>
  <si>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</si>
  <si>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</si>
  <si>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</si>
  <si>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</si>
  <si>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</si>
  <si>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</si>
  <si>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</si>
  <si>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</si>
  <si>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</si>
  <si>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</si>
  <si>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</si>
  <si>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</si>
  <si>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</si>
  <si>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</si>
  <si>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</si>
  <si>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</si>
  <si>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</si>
  <si>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</si>
  <si>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</si>
  <si>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</si>
  <si>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</si>
  <si>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</si>
  <si>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</si>
  <si>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</si>
  <si>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</si>
  <si>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</si>
  <si>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</si>
  <si>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</si>
  <si>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</si>
  <si>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</si>
  <si>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</si>
  <si>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</si>
  <si>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</si>
  <si>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</si>
  <si>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</si>
  <si>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</si>
  <si>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</si>
  <si>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</si>
  <si>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</si>
  <si>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</si>
  <si>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</si>
  <si>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</si>
  <si>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</si>
  <si>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</si>
  <si>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</si>
  <si>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</si>
  <si>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</si>
  <si>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</si>
  <si>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</si>
  <si>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</si>
  <si>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</si>
  <si>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</si>
  <si>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</si>
  <si>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</si>
  <si>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</si>
  <si>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</si>
  <si>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</si>
  <si>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</si>
  <si>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</si>
  <si>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</si>
  <si>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</si>
  <si>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</si>
  <si>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</si>
  <si>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</si>
  <si>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</si>
  <si>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</si>
  <si>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</si>
  <si>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</si>
  <si>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</si>
  <si>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</si>
  <si>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</si>
  <si>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</si>
  <si>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</si>
  <si>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</si>
  <si>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</si>
  <si>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</si>
  <si>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</si>
  <si>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</si>
  <si>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</si>
  <si>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</si>
  <si>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</si>
  <si>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</si>
  <si>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</si>
  <si>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</si>
  <si>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</si>
  <si>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</si>
  <si>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</si>
  <si>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</si>
  <si>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</si>
  <si>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</si>
  <si>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</si>
  <si>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</si>
  <si>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</si>
  <si>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</si>
  <si>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</si>
  <si>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</si>
  <si>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</si>
  <si>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</si>
  <si>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</si>
  <si>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</si>
  <si>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</si>
  <si>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</si>
  <si>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</si>
  <si>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</si>
  <si>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</si>
  <si>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</si>
  <si>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</si>
  <si>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</si>
  <si>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</si>
  <si>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</si>
  <si>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</si>
  <si>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</si>
  <si>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</si>
  <si>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</si>
  <si>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</si>
  <si>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</si>
  <si>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</si>
  <si>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</si>
  <si>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</si>
  <si>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</si>
  <si>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</si>
  <si>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</si>
  <si>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</si>
  <si>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</si>
  <si>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</si>
  <si>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</si>
  <si>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</si>
  <si>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</si>
  <si>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</si>
  <si>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</si>
  <si>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</si>
  <si>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</si>
  <si>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</si>
  <si>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</si>
  <si>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</si>
  <si>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</si>
  <si>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</si>
  <si>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</si>
  <si>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</si>
  <si>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</si>
  <si>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</si>
  <si>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</si>
  <si>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</si>
  <si>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</si>
  <si>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</si>
  <si>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</si>
  <si>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</si>
  <si>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</si>
  <si>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</si>
  <si>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</si>
  <si>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</si>
  <si>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</si>
  <si>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</si>
  <si>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</si>
  <si>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</si>
  <si>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</si>
  <si>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</si>
  <si>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</si>
  <si>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</si>
  <si>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</si>
  <si>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</si>
  <si>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</si>
  <si>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</si>
  <si>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</si>
  <si>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</si>
  <si>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</si>
  <si>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</si>
  <si>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</si>
  <si>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</si>
  <si>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</si>
  <si>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</si>
  <si>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</si>
  <si>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</si>
  <si>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</si>
  <si>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</si>
  <si>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</si>
  <si>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</si>
  <si>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</si>
  <si>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</si>
  <si>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</si>
  <si>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</si>
  <si>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</si>
  <si>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</si>
  <si>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</si>
  <si>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</si>
  <si>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</si>
  <si>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</si>
  <si>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</si>
  <si>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</si>
  <si>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</si>
  <si>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</si>
  <si>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</si>
  <si>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</si>
  <si>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</si>
  <si>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</si>
  <si>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</si>
  <si>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</si>
  <si>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</si>
  <si>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</si>
  <si>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</si>
  <si>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</si>
  <si>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</si>
  <si>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</si>
  <si>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</si>
  <si>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</si>
  <si>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</si>
  <si>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</si>
  <si>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</si>
  <si>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</si>
  <si>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</si>
  <si>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</si>
  <si>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</si>
  <si>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</si>
  <si>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</si>
  <si>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</si>
  <si>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</si>
  <si>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</si>
  <si>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</si>
  <si>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</si>
  <si>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</si>
  <si>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</si>
  <si>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</si>
  <si>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</si>
  <si>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</si>
  <si>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</si>
  <si>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</si>
  <si>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</si>
  <si>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</si>
  <si>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</si>
  <si>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</si>
  <si>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</si>
  <si>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</si>
  <si>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</si>
  <si>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</si>
  <si>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</si>
  <si>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</si>
  <si>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</si>
  <si>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</si>
  <si>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</si>
  <si>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</si>
  <si>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</si>
  <si>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</si>
  <si>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</si>
  <si>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</si>
  <si>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</si>
  <si>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</si>
  <si>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</si>
  <si>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</si>
  <si>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</si>
  <si>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</si>
  <si>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</si>
  <si>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</si>
  <si>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</si>
  <si>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</si>
  <si>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</si>
  <si>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</si>
  <si>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</si>
  <si>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</si>
  <si>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</si>
  <si>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</si>
  <si>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</si>
  <si>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</si>
  <si>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</si>
  <si>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</si>
  <si>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</si>
  <si>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</si>
  <si>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</si>
  <si>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</si>
  <si>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</si>
  <si>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</si>
  <si>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</si>
  <si>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</si>
  <si>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</si>
  <si>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</si>
  <si>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</si>
  <si>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</si>
  <si>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</si>
  <si>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</si>
  <si>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</si>
  <si>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</si>
  <si>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</si>
  <si>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</si>
  <si>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</si>
  <si>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</si>
  <si>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</si>
  <si>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</si>
  <si>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</si>
  <si>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</si>
  <si>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</si>
  <si>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</si>
  <si>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</si>
  <si>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</si>
  <si>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</si>
  <si>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</si>
  <si>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</si>
  <si>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</si>
  <si>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</si>
  <si>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</si>
  <si>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</si>
  <si>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</si>
  <si>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</si>
  <si>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</si>
  <si>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</si>
  <si>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</si>
  <si>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</si>
  <si>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</si>
  <si>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</si>
  <si>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</si>
  <si>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</si>
  <si>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</si>
  <si>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</si>
  <si>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</si>
  <si>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</si>
  <si>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</si>
  <si>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</si>
  <si>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</si>
  <si>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</si>
  <si>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</si>
  <si>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</si>
  <si>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</si>
  <si>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</si>
  <si>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</si>
  <si>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</si>
  <si>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</si>
  <si>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</si>
  <si>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</si>
  <si>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</si>
  <si>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</si>
  <si>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</si>
  <si>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</si>
  <si>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</si>
  <si>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</si>
  <si>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</si>
  <si>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</si>
  <si>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</si>
  <si>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</si>
  <si>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</si>
  <si>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</si>
  <si>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</si>
  <si>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</si>
  <si>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</si>
  <si>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</si>
  <si>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</si>
  <si>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</si>
  <si>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</si>
  <si>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</si>
  <si>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</si>
  <si>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</si>
  <si>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</si>
  <si>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</si>
  <si>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</si>
  <si>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</si>
  <si>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</si>
  <si>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</si>
  <si>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</si>
  <si>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</si>
  <si>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</si>
  <si>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</si>
  <si>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</si>
  <si>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</si>
  <si>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</si>
  <si>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</si>
  <si>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</si>
  <si>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</si>
  <si>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</si>
  <si>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</si>
  <si>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</si>
  <si>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</si>
  <si>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</si>
  <si>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</si>
  <si>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</si>
  <si>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</si>
  <si>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</si>
  <si>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</si>
  <si>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</si>
  <si>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</si>
  <si>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</si>
  <si>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</si>
  <si>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</si>
  <si>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</si>
  <si>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</si>
  <si>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</si>
  <si>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</si>
  <si>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</si>
  <si>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</si>
  <si>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</si>
  <si>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</si>
  <si>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</si>
  <si>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</si>
  <si>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</si>
  <si>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</si>
  <si>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</si>
  <si>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</si>
  <si>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</si>
  <si>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</si>
  <si>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</si>
  <si>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</si>
  <si>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</si>
  <si>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</si>
  <si>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</si>
  <si>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</si>
  <si>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</si>
  <si>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</si>
  <si>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</si>
  <si>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</si>
  <si>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</si>
  <si>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</si>
  <si>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</si>
  <si>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</si>
  <si>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</si>
  <si>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</si>
  <si>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</si>
  <si>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</si>
  <si>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</si>
  <si>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</si>
  <si>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</si>
  <si>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</si>
  <si>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</si>
  <si>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</si>
  <si>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</si>
  <si>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</si>
  <si>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</si>
  <si>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</si>
  <si>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</si>
  <si>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</si>
  <si>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</si>
  <si>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</si>
  <si>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</si>
  <si>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</si>
  <si>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</si>
  <si>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</si>
  <si>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</si>
  <si>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</si>
  <si>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</si>
  <si>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</si>
  <si>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</si>
  <si>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</si>
  <si>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</si>
  <si>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</si>
  <si>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</si>
  <si>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</si>
  <si>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</si>
  <si>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</si>
  <si>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</si>
  <si>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</si>
  <si>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</si>
  <si>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</si>
  <si>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</si>
  <si>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</si>
  <si>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</si>
  <si>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</si>
  <si>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</si>
  <si>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</si>
  <si>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</si>
  <si>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</si>
  <si>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</si>
  <si>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</si>
  <si>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</si>
  <si>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</si>
  <si>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</si>
  <si>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</si>
  <si>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</si>
  <si>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</si>
  <si>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</si>
  <si>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</si>
  <si>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</si>
  <si>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</si>
  <si>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</si>
  <si>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</si>
  <si>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</si>
  <si>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</si>
  <si>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</si>
  <si>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</si>
  <si>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</si>
  <si>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</si>
  <si>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</si>
  <si>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</si>
  <si>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</si>
  <si>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</si>
  <si>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</si>
  <si>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</si>
  <si>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</si>
  <si>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</si>
  <si>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</si>
  <si>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</si>
  <si>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</si>
  <si>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</si>
  <si>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</si>
  <si>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</si>
  <si>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</si>
  <si>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</si>
  <si>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</si>
  <si>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</si>
  <si>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</si>
  <si>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</si>
  <si>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</si>
  <si>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</si>
  <si>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</si>
  <si>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</si>
  <si>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</si>
  <si>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</si>
  <si>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</si>
  <si>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</si>
  <si>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</si>
  <si>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</si>
  <si>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</si>
  <si>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</si>
  <si>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</si>
  <si>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</si>
  <si>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</si>
  <si>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</si>
  <si>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</si>
  <si>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</si>
  <si>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</si>
  <si>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</si>
  <si>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</si>
  <si>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</si>
  <si>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</si>
  <si>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</si>
  <si>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</si>
  <si>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</si>
  <si>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</si>
  <si>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</si>
  <si>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</si>
  <si>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</si>
  <si>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</si>
  <si>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</si>
  <si>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</si>
  <si>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</si>
  <si>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</si>
  <si>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</si>
  <si>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</si>
  <si>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</si>
  <si>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</si>
  <si>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</si>
  <si>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</si>
  <si>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</si>
  <si>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</si>
  <si>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</si>
  <si>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</si>
  <si>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</si>
  <si>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</si>
  <si>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</si>
  <si>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</si>
  <si>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</si>
  <si>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</si>
  <si>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</si>
  <si>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</si>
  <si>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</si>
  <si>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</si>
  <si>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</si>
  <si>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</si>
  <si>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</si>
  <si>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</si>
  <si>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</si>
  <si>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</si>
  <si>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</si>
  <si>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</si>
  <si>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</si>
  <si>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</si>
  <si>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</si>
  <si>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</si>
  <si>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</si>
  <si>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</si>
  <si>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</si>
  <si>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</si>
  <si>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</si>
  <si>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</si>
  <si>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</si>
  <si>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</si>
  <si>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</si>
  <si>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</si>
  <si>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</si>
  <si>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</si>
  <si>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</si>
  <si>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</si>
  <si>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</si>
  <si>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</si>
  <si>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</si>
  <si>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</si>
  <si>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</si>
  <si>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</si>
  <si>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</si>
  <si>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</si>
  <si>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</si>
  <si>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</si>
  <si>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</si>
  <si>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</si>
  <si>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</si>
  <si>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</si>
  <si>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</si>
  <si>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</si>
  <si>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</si>
  <si>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</si>
  <si>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</si>
  <si>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</si>
  <si>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</si>
  <si>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</si>
  <si>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</si>
  <si>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</si>
  <si>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</si>
  <si>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</si>
  <si>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</si>
  <si>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</si>
  <si>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</si>
  <si>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</si>
  <si>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</si>
  <si>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</si>
  <si>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</si>
  <si>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</si>
  <si>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</si>
  <si>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</si>
  <si>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</si>
  <si>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</si>
  <si>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</si>
  <si>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</si>
  <si>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</si>
  <si>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</si>
  <si>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</si>
  <si>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</si>
  <si>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</si>
  <si>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</si>
  <si>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</si>
  <si>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</si>
  <si>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</si>
  <si>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</si>
  <si>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</si>
  <si>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</si>
  <si>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</si>
  <si>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</si>
  <si>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</si>
  <si>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</si>
  <si>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</si>
  <si>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</si>
  <si>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</si>
  <si>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</si>
  <si>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</si>
  <si>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</si>
  <si>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</si>
  <si>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</si>
  <si>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</si>
  <si>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</si>
  <si>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</si>
  <si>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</si>
  <si>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</si>
  <si>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</si>
  <si>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</si>
  <si>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</si>
  <si>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</si>
  <si>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</si>
  <si>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</si>
  <si>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</si>
  <si>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</si>
  <si>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</si>
  <si>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</si>
  <si>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</si>
  <si>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</si>
  <si>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</si>
  <si>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</si>
  <si>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</si>
  <si>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</si>
  <si>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</si>
  <si>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</si>
  <si>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</si>
  <si>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</si>
  <si>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</si>
  <si>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</si>
  <si>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</si>
  <si>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</si>
  <si>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</si>
  <si>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</si>
  <si>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</si>
  <si>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</si>
  <si>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</si>
  <si>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</si>
  <si>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</si>
  <si>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</si>
  <si>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</si>
  <si>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</si>
  <si>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</si>
  <si>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</si>
  <si>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</si>
  <si>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</si>
  <si>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</si>
  <si>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</si>
  <si>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</si>
  <si>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</si>
  <si>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</si>
  <si>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</si>
  <si>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</si>
  <si>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</si>
  <si>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</si>
  <si>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</si>
  <si>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</si>
  <si>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</si>
  <si>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</si>
  <si>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</si>
  <si>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</si>
  <si>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</si>
  <si>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</si>
  <si>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</si>
  <si>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</si>
  <si>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</si>
  <si>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</si>
  <si>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</si>
  <si>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</si>
  <si>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</si>
  <si>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</si>
  <si>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</si>
  <si>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</si>
  <si>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</si>
  <si>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</si>
  <si>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</si>
  <si>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</si>
  <si>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</si>
  <si>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</si>
  <si>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</si>
  <si>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</si>
  <si>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</si>
  <si>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</si>
  <si>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</si>
  <si>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</si>
  <si>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</si>
  <si>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</si>
  <si>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</si>
  <si>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</si>
  <si>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</si>
  <si>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</si>
  <si>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</si>
  <si>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</si>
  <si>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</si>
  <si>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</si>
  <si>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</si>
  <si>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</si>
  <si>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</si>
  <si>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</si>
  <si>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</si>
  <si>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</si>
  <si>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</si>
  <si>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</si>
  <si>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</si>
  <si>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</si>
  <si>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</si>
  <si>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</si>
  <si>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</si>
  <si>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</si>
  <si>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</si>
  <si>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</si>
  <si>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</si>
  <si>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</si>
  <si>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</si>
  <si>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</si>
  <si>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</si>
  <si>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</si>
  <si>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</si>
  <si>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</si>
  <si>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</si>
  <si>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</si>
  <si>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</si>
  <si>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</si>
  <si>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</si>
  <si>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</si>
  <si>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</si>
  <si>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</si>
  <si>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</si>
  <si>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</si>
  <si>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</si>
  <si>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</si>
  <si>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</si>
  <si>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</si>
  <si>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</si>
  <si>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</si>
  <si>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</si>
  <si>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</si>
  <si>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</si>
  <si>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</si>
  <si>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</si>
  <si>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</si>
  <si>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</si>
  <si>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</si>
  <si>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</si>
  <si>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</si>
  <si>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</si>
  <si>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</si>
  <si>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</si>
  <si>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</si>
  <si>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</si>
  <si>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</si>
  <si>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</si>
  <si>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</si>
  <si>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</si>
  <si>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</si>
  <si>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</si>
  <si>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</si>
  <si>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</si>
  <si>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</si>
  <si>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</si>
  <si>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</si>
  <si>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</si>
  <si>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</si>
  <si>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</si>
  <si>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</si>
  <si>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</si>
  <si>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</si>
  <si>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</si>
  <si>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</si>
  <si>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</si>
  <si>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</si>
  <si>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</si>
  <si>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</si>
  <si>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</si>
  <si>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</si>
  <si>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</si>
  <si>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</si>
  <si>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</si>
  <si>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</si>
  <si>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</si>
  <si>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</si>
  <si>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</si>
  <si>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</si>
  <si>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</si>
  <si>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</si>
  <si>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</si>
  <si>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</si>
  <si>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</si>
  <si>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</si>
  <si>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</si>
  <si>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</si>
  <si>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</si>
  <si>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</si>
  <si>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</si>
  <si>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</si>
  <si>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</si>
  <si>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</si>
  <si>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</si>
  <si>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</si>
  <si>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</si>
  <si>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</si>
  <si>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</si>
  <si>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</si>
  <si>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</si>
  <si>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</si>
  <si>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</si>
  <si>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</si>
  <si>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</si>
  <si>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</si>
  <si>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</si>
  <si>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</si>
  <si>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</si>
  <si>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</si>
  <si>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</si>
  <si>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</si>
  <si>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</si>
  <si>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</si>
  <si>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</si>
  <si>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</si>
  <si>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</si>
  <si>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</si>
  <si>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</si>
  <si>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</si>
  <si>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</si>
  <si>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</si>
  <si>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</si>
  <si>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</si>
  <si>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</si>
  <si>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</si>
  <si>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</si>
  <si>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</si>
  <si>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</si>
  <si>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</si>
  <si>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</si>
  <si>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</si>
  <si>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</si>
  <si>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</si>
  <si>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</si>
  <si>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</si>
  <si>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</si>
  <si>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</si>
  <si>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</si>
  <si>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</si>
  <si>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</si>
  <si>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</si>
  <si>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</si>
  <si>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</si>
  <si>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</si>
  <si>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</si>
  <si>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</si>
  <si>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</si>
  <si>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</si>
  <si>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</si>
  <si>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</si>
  <si>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</si>
  <si>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</si>
  <si>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</si>
  <si>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</si>
  <si>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</si>
  <si>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</si>
  <si>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</si>
  <si>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</si>
  <si>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</si>
  <si>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</si>
  <si>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</si>
  <si>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</si>
  <si>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</si>
  <si>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</si>
  <si>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</si>
  <si>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</si>
  <si>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</si>
  <si>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</si>
  <si>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</si>
  <si>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</si>
  <si>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</si>
  <si>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</si>
  <si>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</si>
  <si>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</si>
  <si>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</si>
  <si>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</si>
  <si>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</si>
  <si>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</si>
  <si>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</si>
  <si>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</si>
  <si>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</si>
  <si>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</si>
  <si>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</si>
  <si>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</si>
  <si>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</si>
  <si>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</si>
  <si>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</si>
  <si>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</si>
  <si>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</si>
  <si>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</si>
  <si>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</si>
  <si>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</si>
  <si>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</si>
  <si>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</si>
  <si>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</si>
  <si>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</si>
  <si>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</si>
  <si>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</si>
  <si>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</si>
  <si>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</si>
  <si>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</si>
  <si>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</si>
  <si>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</si>
  <si>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</si>
  <si>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</si>
  <si>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</si>
  <si>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</si>
  <si>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</si>
  <si>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</si>
  <si>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</si>
  <si>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</si>
  <si>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</si>
  <si>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</si>
  <si>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</si>
  <si>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</si>
  <si>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</si>
  <si>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</si>
  <si>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</si>
  <si>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</si>
  <si>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</si>
  <si>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</si>
  <si>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</si>
  <si>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</si>
  <si>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</si>
  <si>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</si>
  <si>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</si>
  <si>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</si>
  <si>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</si>
  <si>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</si>
  <si>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</si>
  <si>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</si>
  <si>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</si>
  <si>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</si>
  <si>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</si>
  <si>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</si>
  <si>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</si>
  <si>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</si>
  <si>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</si>
  <si>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</si>
  <si>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</si>
  <si>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</si>
  <si>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</si>
  <si>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</si>
  <si>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</si>
  <si>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</si>
  <si>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</si>
  <si>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</si>
  <si>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</si>
  <si>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</si>
  <si>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</si>
  <si>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</si>
  <si>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</si>
  <si>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</si>
  <si>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</si>
  <si>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</si>
  <si>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</si>
  <si>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</si>
  <si>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</si>
  <si>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</si>
  <si>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</si>
  <si>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</si>
  <si>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</si>
  <si>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</si>
  <si>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</si>
  <si>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</si>
  <si>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</si>
  <si>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</si>
  <si>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</si>
  <si>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</si>
  <si>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</si>
  <si>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</si>
  <si>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</si>
  <si>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</si>
  <si>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</si>
  <si>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</si>
  <si>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</si>
  <si>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</si>
  <si>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</si>
  <si>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</si>
  <si>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</si>
  <si>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</si>
  <si>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</si>
  <si>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</si>
  <si>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</si>
  <si>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</si>
  <si>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</si>
  <si>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</si>
  <si>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</si>
  <si>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</si>
  <si>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</si>
  <si>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</si>
  <si>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</si>
  <si>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</si>
  <si>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</si>
  <si>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</si>
  <si>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</si>
  <si>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</si>
  <si>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</si>
  <si>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</si>
  <si>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</si>
  <si>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</si>
  <si>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</si>
  <si>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</si>
  <si>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</si>
  <si>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</si>
  <si>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</si>
  <si>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</si>
  <si>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</si>
  <si>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</si>
  <si>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</si>
  <si>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</si>
  <si>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</si>
  <si>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</si>
  <si>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</si>
  <si>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</si>
  <si>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</si>
  <si>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</si>
  <si>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</si>
  <si>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</si>
  <si>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</si>
  <si>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</si>
  <si>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</si>
  <si>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</si>
  <si>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</si>
  <si>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</si>
  <si>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</si>
  <si>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</si>
  <si>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</si>
  <si>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</si>
  <si>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</si>
  <si>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</si>
  <si>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</si>
  <si>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</si>
  <si>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</si>
  <si>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</si>
  <si>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</si>
  <si>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</si>
  <si>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</si>
  <si>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</si>
  <si>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</si>
  <si>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</si>
  <si>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</si>
  <si>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</si>
  <si>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</si>
  <si>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</si>
  <si>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</si>
  <si>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</si>
  <si>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</si>
  <si>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</si>
  <si>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</si>
  <si>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</si>
  <si>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</si>
  <si>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</si>
  <si>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</si>
  <si>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</si>
  <si>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</si>
  <si>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</si>
  <si>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</si>
  <si>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</si>
  <si>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</si>
  <si>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</si>
  <si>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</si>
  <si>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</si>
  <si>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</si>
  <si>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</si>
  <si>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</si>
  <si>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</si>
  <si>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</si>
  <si>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</si>
  <si>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</si>
  <si>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</si>
  <si>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</si>
  <si>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</si>
  <si>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</si>
  <si>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</si>
  <si>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</si>
  <si>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</si>
  <si>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</si>
  <si>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</si>
  <si>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</si>
  <si>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</si>
  <si>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</si>
  <si>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</si>
  <si>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</si>
  <si>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</si>
  <si>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</si>
  <si>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</si>
  <si>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</si>
  <si>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</si>
  <si>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</si>
  <si>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</si>
  <si>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</si>
  <si>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</si>
  <si>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</si>
  <si>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</si>
  <si>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</si>
  <si>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</si>
  <si>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</si>
  <si>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</si>
  <si>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</si>
  <si>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</si>
  <si>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</si>
  <si>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</si>
  <si>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</si>
  <si>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</si>
  <si>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</si>
  <si>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</si>
  <si>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</si>
  <si>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</si>
  <si>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</si>
  <si>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</si>
  <si>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</si>
  <si>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</si>
  <si>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</si>
  <si>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</si>
  <si>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</si>
  <si>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</si>
  <si>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</si>
  <si>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</si>
  <si>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</si>
  <si>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</si>
  <si>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</si>
  <si>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</si>
  <si>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</si>
  <si>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</si>
  <si>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</si>
  <si>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</si>
  <si>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</si>
  <si>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</si>
  <si>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</si>
  <si>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</si>
  <si>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</si>
  <si>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</si>
  <si>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</si>
  <si>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</si>
  <si>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</si>
  <si>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</si>
  <si>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</si>
  <si>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</si>
  <si>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</si>
  <si>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</si>
  <si>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</si>
  <si>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</si>
  <si>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</si>
  <si>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</si>
  <si>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</si>
  <si>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</si>
  <si>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</si>
  <si>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</si>
  <si>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</si>
  <si>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</si>
  <si>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</si>
  <si>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</si>
  <si>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</si>
  <si>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</si>
  <si>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</si>
  <si>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</si>
  <si>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</si>
  <si>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</si>
  <si>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</si>
  <si>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</si>
  <si>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</si>
  <si>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</si>
  <si>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</si>
  <si>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</si>
  <si>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</si>
  <si>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</si>
  <si>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</si>
  <si>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</si>
  <si>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</si>
  <si>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</si>
  <si>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</si>
  <si>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</si>
  <si>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</si>
  <si>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</si>
  <si>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</si>
  <si>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</si>
  <si>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</si>
  <si>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</si>
  <si>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</si>
  <si>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</si>
  <si>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</si>
  <si>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</si>
  <si>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</si>
  <si>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</si>
  <si>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</si>
  <si>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</si>
  <si>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</si>
  <si>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</si>
  <si>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</si>
  <si>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</si>
  <si>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</si>
  <si>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</si>
  <si>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</si>
  <si>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</si>
  <si>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</si>
  <si>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</si>
  <si>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</si>
  <si>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</si>
  <si>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</si>
  <si>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</si>
  <si>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</si>
  <si>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</si>
  <si>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</si>
  <si>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</si>
  <si>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</si>
  <si>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</si>
  <si>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</si>
  <si>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</si>
  <si>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</si>
  <si>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</si>
  <si>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</si>
  <si>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</si>
  <si>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</si>
  <si>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</si>
  <si>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</si>
  <si>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</si>
  <si>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</si>
  <si>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</si>
  <si>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</si>
  <si>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</si>
  <si>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</si>
  <si>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</si>
  <si>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</si>
  <si>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</si>
  <si>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</si>
  <si>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</si>
  <si>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</si>
  <si>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</si>
  <si>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</si>
  <si>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</si>
  <si>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</si>
  <si>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</si>
  <si>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</si>
  <si>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</si>
  <si>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</si>
  <si>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</si>
  <si>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</si>
  <si>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</si>
  <si>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</si>
  <si>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</si>
  <si>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</si>
  <si>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</si>
  <si>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</si>
  <si>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</si>
  <si>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</si>
  <si>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</si>
  <si>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</si>
  <si>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</si>
  <si>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</si>
  <si>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</si>
  <si>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</si>
  <si>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</si>
  <si>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</si>
  <si>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</si>
  <si>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</si>
  <si>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</si>
  <si>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</si>
  <si>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</si>
  <si>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</si>
  <si>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</si>
  <si>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</si>
  <si>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</si>
  <si>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</si>
  <si>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</si>
  <si>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</si>
  <si>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</si>
  <si>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</si>
  <si>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</si>
  <si>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</si>
  <si>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</si>
  <si>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</si>
  <si>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</si>
  <si>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</si>
  <si>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</si>
  <si>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</si>
  <si>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</si>
  <si>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</si>
  <si>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</si>
  <si>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</si>
  <si>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</si>
  <si>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</si>
  <si>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</si>
  <si>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</si>
  <si>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</si>
  <si>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</si>
  <si>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</si>
  <si>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</si>
  <si>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</si>
  <si>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</si>
  <si>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</si>
  <si>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</si>
  <si>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</si>
  <si>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</si>
  <si>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</si>
  <si>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</si>
  <si>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</si>
  <si>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</si>
  <si>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</si>
  <si>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</si>
  <si>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</si>
  <si>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</si>
  <si>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</si>
  <si>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</si>
  <si>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</si>
  <si>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</si>
  <si>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</si>
  <si>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</si>
  <si>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</si>
  <si>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</si>
  <si>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</si>
  <si>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</si>
  <si>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</si>
  <si>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</si>
  <si>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</si>
  <si>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</si>
  <si>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</si>
  <si>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</si>
  <si>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</si>
  <si>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</si>
  <si>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</si>
  <si>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</si>
  <si>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</si>
  <si>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</si>
  <si>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</si>
  <si>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</si>
  <si>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</si>
  <si>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</si>
  <si>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</si>
  <si>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</si>
  <si>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</si>
  <si>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</si>
  <si>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</si>
  <si>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</si>
  <si>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</si>
  <si>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</si>
  <si>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</si>
  <si>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</si>
  <si>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</si>
  <si>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</si>
  <si>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</si>
  <si>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</si>
  <si>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</si>
  <si>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</si>
  <si>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</si>
  <si>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</si>
  <si>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</si>
  <si>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</si>
  <si>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</si>
  <si>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</si>
  <si>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</si>
  <si>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</si>
  <si>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</si>
  <si>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</si>
  <si>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</si>
  <si>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</si>
  <si>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</si>
  <si>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</si>
  <si>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</si>
  <si>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</si>
  <si>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</si>
  <si>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</si>
  <si>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</si>
  <si>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</si>
  <si>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</si>
  <si>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</si>
  <si>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</si>
  <si>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</si>
  <si>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</si>
  <si>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</si>
  <si>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</si>
  <si>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</si>
  <si>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</si>
  <si>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</si>
  <si>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</si>
  <si>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</si>
  <si>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</si>
  <si>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</si>
  <si>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</si>
  <si>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</si>
  <si>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</si>
  <si>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</si>
  <si>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</si>
  <si>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</si>
  <si>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</si>
  <si>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</si>
  <si>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</si>
  <si>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</si>
  <si>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</si>
  <si>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</si>
  <si>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</si>
  <si>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</si>
  <si>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</si>
  <si>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</si>
  <si>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</si>
  <si>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</si>
  <si>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</si>
  <si>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</si>
  <si>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</si>
  <si>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</si>
  <si>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</si>
  <si>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</si>
  <si>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</si>
  <si>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</si>
  <si>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</si>
  <si>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</si>
  <si>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</si>
  <si>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</si>
  <si>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</si>
  <si>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</si>
  <si>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</si>
  <si>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</si>
  <si>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</si>
  <si>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</si>
  <si>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</si>
  <si>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</si>
  <si>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</si>
  <si>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</si>
  <si>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</si>
  <si>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</si>
  <si>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</si>
  <si>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</si>
  <si>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</si>
  <si>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</si>
  <si>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</si>
  <si>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</si>
  <si>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</si>
  <si>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</si>
  <si>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</si>
  <si>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</si>
  <si>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</si>
  <si>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</si>
  <si>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</si>
  <si>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</si>
  <si>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</si>
  <si>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</si>
  <si>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</si>
  <si>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</si>
  <si>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</si>
  <si>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</si>
  <si>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</si>
  <si>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</si>
  <si>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</si>
  <si>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</si>
  <si>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</si>
  <si>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</si>
  <si>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</si>
  <si>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</si>
  <si>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</si>
  <si>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</si>
  <si>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</si>
  <si>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</si>
  <si>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</si>
  <si>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</si>
  <si>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</si>
  <si>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</si>
  <si>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</si>
  <si>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</si>
  <si>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</si>
  <si>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</si>
  <si>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</si>
  <si>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</si>
  <si>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</si>
  <si>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</si>
  <si>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</si>
  <si>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</si>
  <si>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</si>
  <si>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</si>
  <si>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</si>
  <si>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</si>
  <si>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</si>
  <si>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</si>
  <si>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</si>
  <si>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</si>
  <si>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</si>
  <si>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</si>
  <si>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</si>
  <si>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</si>
  <si>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</si>
  <si>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</si>
  <si>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</si>
  <si>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</si>
  <si>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</si>
  <si>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</si>
  <si>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</si>
  <si>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</si>
  <si>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</si>
  <si>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</si>
  <si>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</si>
  <si>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</si>
  <si>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</si>
  <si>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</si>
  <si>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</si>
  <si>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</si>
  <si>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</si>
  <si>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</si>
  <si>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</si>
  <si>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</si>
  <si>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</si>
  <si>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</si>
  <si>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</si>
  <si>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</si>
  <si>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</si>
  <si>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</si>
  <si>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</si>
  <si>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</si>
  <si>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</si>
  <si>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</si>
  <si>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</si>
  <si>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</si>
  <si>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</si>
  <si>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</si>
  <si>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</si>
  <si>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</si>
  <si>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</si>
  <si>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</si>
  <si>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</si>
  <si>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</si>
  <si>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</si>
  <si>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</si>
  <si>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</si>
  <si>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</si>
  <si>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</si>
  <si>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</si>
  <si>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</si>
  <si>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</si>
  <si>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</si>
  <si>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</si>
  <si>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</si>
  <si>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</si>
  <si>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</si>
  <si>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</si>
  <si>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</si>
  <si>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</si>
  <si>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</si>
  <si>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</si>
  <si>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</si>
  <si>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</si>
  <si>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</si>
  <si>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</si>
  <si>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</si>
  <si>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</si>
  <si>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</si>
  <si>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</si>
  <si>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</si>
  <si>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</si>
  <si>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</si>
  <si>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</si>
  <si>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</si>
  <si>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</si>
  <si>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</si>
  <si>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</si>
  <si>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</si>
  <si>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</si>
  <si>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</si>
  <si>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</si>
  <si>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</si>
  <si>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</si>
  <si>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</si>
  <si>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</si>
  <si>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</si>
  <si>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</si>
  <si>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</si>
  <si>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</si>
  <si>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</si>
  <si>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</si>
  <si>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</si>
  <si>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</si>
  <si>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</si>
  <si>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</si>
  <si>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</si>
  <si>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</si>
  <si>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</si>
  <si>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</si>
  <si>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</si>
  <si>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</si>
  <si>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</si>
  <si>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</si>
  <si>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</si>
  <si>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</si>
  <si>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</si>
  <si>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</si>
  <si>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</si>
  <si>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</si>
  <si>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</si>
  <si>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</si>
  <si>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</si>
  <si>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</si>
  <si>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</si>
  <si>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</si>
  <si>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</si>
  <si>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</si>
  <si>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</si>
  <si>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</si>
  <si>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</si>
  <si>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</si>
  <si>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</si>
  <si>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</si>
  <si>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</si>
  <si>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</si>
  <si>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</si>
  <si>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</si>
  <si>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</si>
  <si>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</si>
  <si>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</si>
  <si>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</si>
  <si>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</si>
  <si>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</si>
  <si>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</si>
  <si>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</si>
  <si>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</si>
  <si>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</si>
  <si>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</si>
  <si>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</si>
  <si>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</si>
  <si>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</si>
  <si>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</si>
  <si>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</si>
  <si>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</si>
  <si>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</si>
  <si>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</si>
  <si>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</si>
  <si>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</si>
  <si>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</si>
  <si>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</si>
  <si>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</si>
  <si>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</si>
  <si>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</si>
  <si>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</si>
  <si>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</si>
  <si>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</si>
  <si>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</si>
  <si>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</si>
  <si>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</si>
  <si>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</si>
  <si>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</si>
  <si>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</si>
  <si>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</si>
  <si>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</si>
  <si>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</si>
  <si>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</si>
  <si>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</si>
  <si>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</si>
  <si>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</si>
  <si>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</si>
  <si>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</si>
  <si>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</si>
  <si>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</si>
  <si>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</si>
  <si>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</si>
  <si>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</si>
  <si>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</si>
  <si>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</si>
  <si>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</si>
  <si>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</si>
  <si>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</si>
  <si>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</si>
  <si>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</si>
  <si>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</si>
  <si>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</si>
  <si>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</si>
  <si>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</si>
  <si>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</si>
  <si>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</si>
  <si>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</si>
  <si>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</si>
  <si>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</si>
  <si>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</si>
  <si>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</si>
  <si>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</si>
  <si>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</si>
  <si>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</si>
  <si>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</si>
  <si>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</si>
  <si>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</si>
  <si>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</si>
  <si>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</si>
  <si>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</si>
  <si>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</si>
  <si>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</si>
  <si>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</si>
  <si>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</si>
  <si>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</si>
  <si>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</si>
  <si>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</si>
  <si>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</si>
  <si>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</si>
  <si>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</si>
  <si>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</si>
  <si>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</si>
  <si>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</si>
  <si>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</si>
  <si>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</si>
  <si>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</si>
  <si>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</si>
  <si>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</si>
  <si>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</si>
  <si>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</si>
  <si>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</si>
  <si>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</si>
  <si>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</si>
  <si>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</si>
  <si>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</si>
  <si>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</si>
  <si>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</si>
  <si>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</si>
  <si>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</si>
  <si>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</si>
  <si>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</si>
  <si>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</si>
  <si>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</si>
  <si>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</si>
  <si>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</si>
  <si>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</si>
  <si>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</si>
  <si>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</si>
  <si>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</si>
  <si>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</si>
  <si>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</si>
  <si>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</si>
  <si>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</si>
  <si>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</si>
  <si>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</si>
  <si>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</si>
  <si>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</si>
  <si>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</si>
  <si>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</si>
  <si>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</si>
  <si>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</si>
  <si>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</si>
  <si>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</si>
  <si>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</si>
  <si>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</si>
  <si>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</si>
  <si>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</si>
  <si>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</si>
  <si>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</si>
  <si>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</si>
  <si>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</si>
  <si>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</si>
  <si>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</si>
  <si>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</si>
  <si>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</si>
  <si>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</si>
  <si>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</si>
  <si>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</si>
  <si>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</si>
  <si>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</si>
  <si>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</si>
  <si>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</si>
  <si>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</si>
  <si>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</si>
  <si>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</si>
  <si>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</si>
  <si>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</si>
  <si>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</si>
  <si>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</si>
  <si>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</si>
  <si>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</si>
  <si>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</si>
  <si>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</si>
  <si>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</si>
  <si>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</si>
  <si>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</si>
  <si>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</si>
  <si>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</si>
  <si>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</si>
  <si>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</si>
  <si>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</si>
  <si>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</si>
  <si>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</si>
  <si>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</si>
  <si>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</si>
  <si>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</si>
  <si>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</si>
  <si>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</si>
  <si>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</si>
  <si>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</si>
  <si>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</si>
  <si>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</si>
  <si>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</si>
  <si>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</si>
  <si>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</si>
  <si>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</si>
  <si>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</si>
  <si>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</si>
  <si>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</si>
  <si>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</si>
  <si>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</si>
  <si>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</si>
  <si>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</si>
  <si>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</si>
  <si>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</si>
  <si>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</si>
  <si>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</si>
  <si>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</si>
  <si>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</si>
  <si>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</si>
  <si>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</si>
  <si>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</si>
  <si>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</si>
  <si>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</si>
  <si>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</si>
  <si>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</si>
  <si>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</si>
  <si>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</si>
  <si>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</si>
  <si>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</si>
  <si>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</si>
  <si>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</si>
  <si>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</si>
  <si>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</si>
  <si>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</si>
  <si>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</si>
  <si>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</si>
  <si>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</si>
  <si>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</si>
  <si>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</si>
  <si>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</si>
  <si>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</si>
  <si>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</si>
  <si>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</si>
  <si>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</si>
  <si>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</si>
  <si>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</si>
  <si>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</si>
  <si>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</si>
  <si>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</si>
  <si>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</si>
  <si>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</si>
  <si>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</si>
  <si>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</si>
  <si>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</si>
  <si>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</si>
  <si>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</si>
  <si>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</si>
  <si>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</si>
  <si>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</si>
  <si>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</si>
  <si>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</si>
  <si>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</si>
  <si>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</si>
  <si>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</si>
  <si>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</si>
  <si>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</si>
  <si>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</si>
  <si>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</si>
  <si>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</si>
  <si>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</si>
  <si>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</si>
  <si>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</si>
  <si>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</si>
  <si>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</si>
  <si>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</si>
  <si>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</si>
  <si>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</si>
  <si>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</si>
  <si>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</si>
  <si>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</si>
  <si>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</si>
  <si>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</si>
  <si>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</si>
  <si>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</si>
  <si>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</si>
  <si>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</si>
  <si>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</si>
  <si>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</si>
  <si>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</si>
  <si>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</si>
  <si>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</si>
  <si>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</si>
  <si>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</si>
  <si>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</si>
  <si>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</si>
  <si>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</si>
  <si>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</si>
  <si>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</si>
  <si>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</si>
  <si>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</si>
  <si>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</si>
  <si>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</si>
  <si>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</si>
  <si>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</si>
  <si>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</si>
  <si>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</si>
  <si>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</si>
  <si>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</si>
  <si>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</si>
  <si>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</si>
  <si>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</si>
  <si>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</si>
  <si>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</si>
  <si>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</si>
  <si>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</si>
  <si>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</si>
  <si>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</si>
  <si>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</si>
  <si>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</si>
  <si>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</si>
  <si>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</si>
  <si>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</si>
  <si>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</si>
  <si>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</si>
  <si>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</si>
  <si>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</si>
  <si>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</si>
  <si>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</si>
  <si>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</si>
  <si>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</si>
  <si>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</si>
  <si>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</si>
  <si>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</si>
  <si>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</si>
  <si>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</si>
  <si>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</si>
  <si>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</si>
  <si>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</si>
  <si>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</si>
  <si>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</si>
  <si>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</si>
  <si>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</si>
  <si>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</si>
  <si>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</si>
  <si>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</si>
  <si>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</si>
  <si>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</si>
  <si>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</si>
  <si>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</si>
  <si>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</si>
  <si>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</si>
  <si>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</si>
  <si>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</si>
  <si>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</si>
  <si>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</si>
  <si>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</si>
  <si>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</si>
  <si>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</si>
  <si>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</si>
  <si>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</si>
  <si>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</si>
  <si>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</si>
  <si>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</si>
  <si>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</si>
  <si>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</si>
  <si>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</si>
  <si>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</si>
  <si>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</si>
  <si>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</si>
  <si>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</si>
  <si>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</si>
  <si>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</si>
  <si>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</si>
  <si>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</si>
  <si>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</si>
  <si>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</si>
  <si>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</si>
  <si>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</si>
  <si>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</si>
  <si>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</si>
  <si>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</si>
  <si>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</si>
  <si>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</si>
  <si>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</si>
  <si>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</si>
  <si>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</si>
  <si>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</si>
  <si>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</si>
  <si>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</si>
  <si>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</si>
  <si>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</si>
  <si>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</si>
  <si>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</si>
  <si>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</si>
  <si>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</si>
  <si>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</si>
  <si>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</si>
  <si>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</si>
  <si>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</si>
  <si>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</si>
  <si>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</si>
  <si>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</si>
  <si>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</si>
  <si>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</si>
  <si>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</si>
  <si>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</si>
  <si>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</si>
  <si>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</si>
  <si>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</si>
  <si>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</si>
  <si>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</si>
  <si>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</si>
  <si>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</si>
  <si>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</si>
  <si>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</si>
  <si>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</si>
  <si>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</si>
  <si>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</si>
  <si>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</si>
  <si>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</si>
  <si>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</si>
  <si>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</si>
  <si>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</si>
  <si>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</si>
  <si>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</si>
  <si>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</si>
  <si>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</si>
  <si>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</si>
  <si>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</si>
  <si>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</si>
  <si>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</si>
  <si>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</si>
  <si>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</si>
  <si>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</si>
  <si>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</si>
  <si>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</si>
  <si>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</si>
  <si>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</si>
  <si>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</si>
  <si>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</si>
  <si>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</si>
  <si>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</si>
  <si>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</si>
  <si>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</si>
  <si>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</si>
  <si>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</si>
  <si>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</si>
  <si>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</si>
  <si>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</si>
  <si>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</si>
  <si>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</si>
  <si>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</si>
  <si>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</si>
  <si>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</si>
  <si>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</si>
  <si>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</si>
  <si>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</si>
  <si>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</si>
  <si>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</si>
  <si>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</si>
  <si>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</si>
  <si>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</si>
  <si>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</si>
  <si>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</si>
  <si>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</si>
  <si>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</si>
  <si>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</si>
  <si>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</si>
  <si>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</si>
  <si>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</si>
  <si>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</si>
  <si>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</si>
  <si>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</si>
  <si>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</si>
  <si>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</si>
  <si>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</si>
  <si>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</si>
  <si>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</si>
  <si>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</si>
  <si>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</si>
  <si>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</si>
  <si>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</si>
  <si>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</si>
  <si>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</si>
  <si>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</si>
  <si>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</si>
  <si>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</si>
  <si>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</si>
  <si>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</si>
  <si>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</si>
  <si>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</si>
  <si>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</si>
  <si>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</si>
  <si>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</si>
  <si>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</si>
  <si>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</si>
  <si>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</si>
  <si>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</si>
  <si>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</si>
  <si>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</si>
  <si>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</si>
  <si>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</si>
  <si>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</si>
  <si>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</si>
  <si>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</si>
  <si>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</si>
  <si>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</si>
  <si>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</si>
  <si>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</si>
  <si>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</si>
  <si>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</si>
  <si>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</si>
  <si>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</si>
  <si>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</si>
  <si>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</si>
  <si>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</si>
  <si>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</si>
  <si>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</si>
  <si>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</si>
  <si>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</si>
  <si>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</si>
  <si>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</si>
  <si>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</si>
  <si>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</si>
  <si>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</si>
  <si>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</si>
  <si>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</si>
  <si>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</si>
  <si>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</si>
  <si>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</si>
  <si>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</si>
  <si>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</si>
  <si>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</si>
  <si>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</si>
  <si>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</si>
  <si>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</si>
  <si>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</si>
  <si>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</si>
  <si>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</si>
  <si>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</si>
  <si>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</si>
  <si>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</si>
  <si>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</si>
  <si>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</si>
  <si>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</si>
  <si>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</si>
  <si>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</si>
  <si>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</si>
  <si>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</si>
  <si>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</si>
  <si>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</si>
  <si>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</si>
  <si>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</si>
  <si>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</si>
  <si>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</si>
  <si>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</si>
  <si>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</si>
  <si>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</si>
  <si>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</si>
  <si>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</si>
  <si>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</si>
  <si>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</si>
  <si>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</si>
  <si>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</si>
  <si>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</si>
  <si>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</si>
  <si>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</si>
  <si>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</si>
  <si>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</si>
  <si>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</si>
  <si>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</si>
  <si>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</si>
  <si>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</si>
  <si>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</si>
  <si>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</si>
  <si>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</si>
  <si>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</si>
  <si>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</si>
  <si>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</si>
  <si>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</si>
  <si>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</si>
  <si>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</si>
  <si>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</si>
  <si>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</si>
  <si>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</si>
  <si>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</si>
  <si>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</si>
  <si>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</si>
  <si>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</si>
  <si>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</si>
  <si>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</si>
  <si>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</si>
  <si>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</si>
  <si>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</si>
  <si>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</si>
  <si>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</si>
  <si>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</si>
  <si>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</si>
  <si>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</si>
  <si>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</si>
  <si>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</si>
  <si>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</si>
  <si>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</si>
  <si>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</si>
  <si>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</si>
  <si>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</si>
  <si>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</si>
  <si>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</si>
  <si>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</si>
  <si>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</si>
  <si>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</si>
  <si>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</si>
  <si>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</si>
  <si>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</si>
  <si>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</si>
  <si>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</si>
  <si>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</si>
  <si>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</si>
  <si>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</si>
  <si>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</si>
  <si>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</si>
  <si>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</si>
  <si>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</si>
  <si>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</si>
  <si>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</si>
  <si>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</si>
  <si>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</si>
  <si>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</si>
  <si>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</si>
  <si>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</si>
  <si>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</si>
  <si>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</si>
  <si>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</si>
  <si>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</si>
  <si>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</si>
  <si>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</si>
  <si>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</si>
  <si>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</si>
  <si>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</si>
  <si>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</si>
  <si>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</si>
  <si>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</si>
  <si>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</si>
  <si>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</si>
  <si>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</si>
  <si>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</si>
  <si>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</si>
  <si>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</si>
  <si>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</si>
  <si>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</si>
  <si>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</si>
  <si>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</si>
  <si>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</si>
  <si>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</si>
  <si>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</si>
  <si>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</si>
  <si>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</si>
  <si>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</si>
  <si>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</si>
  <si>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</si>
  <si>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</si>
  <si>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</si>
  <si>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</si>
  <si>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</si>
  <si>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</si>
  <si>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</si>
  <si>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</si>
  <si>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</si>
  <si>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</si>
  <si>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</si>
  <si>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</si>
  <si>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</si>
  <si>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</si>
  <si>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</si>
  <si>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</si>
  <si>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</si>
  <si>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</si>
  <si>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</si>
  <si>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</si>
  <si>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</si>
  <si>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</si>
  <si>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</si>
  <si>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</si>
  <si>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</si>
  <si>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</si>
  <si>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</si>
  <si>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</si>
  <si>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</si>
  <si>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</si>
  <si>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</si>
  <si>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</si>
  <si>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</si>
  <si>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</si>
  <si>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</si>
  <si>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</si>
  <si>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</si>
  <si>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</si>
  <si>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</si>
  <si>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</si>
  <si>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</si>
  <si>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</si>
  <si>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</si>
  <si>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</si>
  <si>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</si>
  <si>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</si>
  <si>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</si>
  <si>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</si>
  <si>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</si>
  <si>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</si>
  <si>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</si>
  <si>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</si>
  <si>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</si>
  <si>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</si>
  <si>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</si>
  <si>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</si>
  <si>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</si>
  <si>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</si>
  <si>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</si>
  <si>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</si>
  <si>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</si>
  <si>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</si>
  <si>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</si>
  <si>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</si>
  <si>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</si>
  <si>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</si>
  <si>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</si>
  <si>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</si>
  <si>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</si>
  <si>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</si>
  <si>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</si>
  <si>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</si>
  <si>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</si>
  <si>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</si>
  <si>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</si>
  <si>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</si>
  <si>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</si>
  <si>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</si>
  <si>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</si>
  <si>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</si>
  <si>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</si>
  <si>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</si>
  <si>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</si>
  <si>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</si>
  <si>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</si>
  <si>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</si>
  <si>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</si>
  <si>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</si>
  <si>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</si>
  <si>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</si>
  <si>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</si>
  <si>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</si>
  <si>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</si>
  <si>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</si>
  <si>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</si>
  <si>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</si>
  <si>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</si>
  <si>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</si>
  <si>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</si>
  <si>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</si>
  <si>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</si>
  <si>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</si>
  <si>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</si>
  <si>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</si>
  <si>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</si>
  <si>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</si>
  <si>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</si>
  <si>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</si>
  <si>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</si>
  <si>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</si>
  <si>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</si>
  <si>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</si>
  <si>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</si>
  <si>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</si>
  <si>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</si>
  <si>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</si>
  <si>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</si>
  <si>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</si>
  <si>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</si>
  <si>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</si>
  <si>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</si>
  <si>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</si>
  <si>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</si>
  <si>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</si>
  <si>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</si>
  <si>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</si>
  <si>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</si>
  <si>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</si>
  <si>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</si>
  <si>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</si>
  <si>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</si>
  <si>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</si>
  <si>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</si>
  <si>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</si>
  <si>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</si>
  <si>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</si>
  <si>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</si>
  <si>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</si>
  <si>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</si>
  <si>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</si>
  <si>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</si>
  <si>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</si>
  <si>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</si>
  <si>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</si>
  <si>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</si>
  <si>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</si>
  <si>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</si>
  <si>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</si>
  <si>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</si>
  <si>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</si>
  <si>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</si>
  <si>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</si>
  <si>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</si>
  <si>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</si>
  <si>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</si>
  <si>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</si>
  <si>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</si>
  <si>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</si>
  <si>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</si>
  <si>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</si>
  <si>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</si>
  <si>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</si>
  <si>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</si>
  <si>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</si>
  <si>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</si>
  <si>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</si>
  <si>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</si>
  <si>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</si>
  <si>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</si>
  <si>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</si>
  <si>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</si>
  <si>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</si>
  <si>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</si>
  <si>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</si>
  <si>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</si>
  <si>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</si>
  <si>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</si>
  <si>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</si>
  <si>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</si>
  <si>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</si>
  <si>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</si>
  <si>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</si>
  <si>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</si>
  <si>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</si>
  <si>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</si>
  <si>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</si>
  <si>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</si>
  <si>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</si>
  <si>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</si>
  <si>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</si>
  <si>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</si>
  <si>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</si>
  <si>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</si>
  <si>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</si>
  <si>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</si>
  <si>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</si>
  <si>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</si>
  <si>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</si>
  <si>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</si>
  <si>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</si>
  <si>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</si>
  <si>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</si>
  <si>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</si>
  <si>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</si>
  <si>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</si>
  <si>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</si>
  <si>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</si>
  <si>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</si>
  <si>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</si>
  <si>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</si>
  <si>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</si>
  <si>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</si>
  <si>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</si>
  <si>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</si>
  <si>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</si>
  <si>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</si>
  <si>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</si>
  <si>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</si>
  <si>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</si>
  <si>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</si>
  <si>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</si>
  <si>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</si>
  <si>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</si>
  <si>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</si>
  <si>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</si>
  <si>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</si>
  <si>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</si>
  <si>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</si>
  <si>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</si>
  <si>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</si>
  <si>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</si>
  <si>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</si>
  <si>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</si>
  <si>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</si>
  <si>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</si>
  <si>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</si>
  <si>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</si>
  <si>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</si>
  <si>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</si>
  <si>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</si>
  <si>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</si>
  <si>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</si>
  <si>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</si>
  <si>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</si>
  <si>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</si>
  <si>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</si>
  <si>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</si>
  <si>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</si>
  <si>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</si>
  <si>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</si>
  <si>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</si>
  <si>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</si>
  <si>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</si>
  <si>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</si>
  <si>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</si>
  <si>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</si>
  <si>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</si>
  <si>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</si>
  <si>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</si>
  <si>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</si>
  <si>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</si>
  <si>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</si>
  <si>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</si>
  <si>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</si>
  <si>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</si>
  <si>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</si>
  <si>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</si>
  <si>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</si>
  <si>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</si>
  <si>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</si>
  <si>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</si>
  <si>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</si>
  <si>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</si>
  <si>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</si>
  <si>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</si>
  <si>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</si>
  <si>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</si>
  <si>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</si>
  <si>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</si>
  <si>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</si>
  <si>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</si>
  <si>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</si>
  <si>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</si>
  <si>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</si>
  <si>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</si>
  <si>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</si>
  <si>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</si>
  <si>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</si>
  <si>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</si>
  <si>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</si>
  <si>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</si>
  <si>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</si>
  <si>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</si>
  <si>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</si>
  <si>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</si>
  <si>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</si>
  <si>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</si>
  <si>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</si>
  <si>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</si>
  <si>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</si>
  <si>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</si>
  <si>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</si>
  <si>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</si>
  <si>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</si>
  <si>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</si>
  <si>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</si>
  <si>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</si>
  <si>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</si>
  <si>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</si>
  <si>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</si>
  <si>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</si>
  <si>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</si>
  <si>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</si>
  <si>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</si>
  <si>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</si>
  <si>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</si>
  <si>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</si>
  <si>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</si>
  <si>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</si>
  <si>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</si>
  <si>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</si>
  <si>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</si>
  <si>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</si>
  <si>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</si>
  <si>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</si>
  <si>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</si>
  <si>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</si>
  <si>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</si>
  <si>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</si>
  <si>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</si>
  <si>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</si>
  <si>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</si>
  <si>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</si>
  <si>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</si>
  <si>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</si>
  <si>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</si>
  <si>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</si>
  <si>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</si>
  <si>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</si>
  <si>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</si>
  <si>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</si>
  <si>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</si>
  <si>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</si>
  <si>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</si>
  <si>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</si>
  <si>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</si>
  <si>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</si>
  <si>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</si>
  <si>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</si>
  <si>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</si>
  <si>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</si>
  <si>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</si>
  <si>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</si>
  <si>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</si>
  <si>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</si>
  <si>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</si>
  <si>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</si>
  <si>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</si>
  <si>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</si>
  <si>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</si>
  <si>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</si>
  <si>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</si>
  <si>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</si>
  <si>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</si>
  <si>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</si>
  <si>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</si>
  <si>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</si>
  <si>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</si>
  <si>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</si>
  <si>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</si>
  <si>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</si>
  <si>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</si>
  <si>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</si>
  <si>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</si>
  <si>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</si>
  <si>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</si>
  <si>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</si>
  <si>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</si>
  <si>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</si>
  <si>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</si>
  <si>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</si>
  <si>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</si>
  <si>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</si>
  <si>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</si>
  <si>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</si>
  <si>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</si>
  <si>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</si>
  <si>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</si>
  <si>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</si>
  <si>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</si>
  <si>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</si>
  <si>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</si>
  <si>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</si>
  <si>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</si>
  <si>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</si>
  <si>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</si>
  <si>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</si>
  <si>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</si>
  <si>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</si>
  <si>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</si>
  <si>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</si>
  <si>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</si>
  <si>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</si>
  <si>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</si>
  <si>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</si>
  <si>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</si>
  <si>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</si>
  <si>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</si>
  <si>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</si>
  <si>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</si>
  <si>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</si>
  <si>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</si>
  <si>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</si>
  <si>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</si>
  <si>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</si>
  <si>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</si>
  <si>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</si>
  <si>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</si>
  <si>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</si>
  <si>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</si>
  <si>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</si>
  <si>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</si>
  <si>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</si>
  <si>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</si>
  <si>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</si>
  <si>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</si>
  <si>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</si>
  <si>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</si>
  <si>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</si>
  <si>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</si>
  <si>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</si>
  <si>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</si>
  <si>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</si>
  <si>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</si>
  <si>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</si>
  <si>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</si>
  <si>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</si>
  <si>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</si>
  <si>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</si>
  <si>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</si>
  <si>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</si>
  <si>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</si>
  <si>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</si>
  <si>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</si>
  <si>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</si>
  <si>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</si>
  <si>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</si>
  <si>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</si>
  <si>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</si>
  <si>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</si>
  <si>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</si>
  <si>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</si>
  <si>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</si>
  <si>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</si>
  <si>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</si>
  <si>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</si>
  <si>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</si>
  <si>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</si>
  <si>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</si>
  <si>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</si>
  <si>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</si>
  <si>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</si>
  <si>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</si>
  <si>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</si>
  <si>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</si>
  <si>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</si>
  <si>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</si>
  <si>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</si>
  <si>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</si>
  <si>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</si>
  <si>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</si>
  <si>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</si>
  <si>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</si>
  <si>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</si>
  <si>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</si>
  <si>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</si>
  <si>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</si>
  <si>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</si>
  <si>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</si>
  <si>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</si>
  <si>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</si>
  <si>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</si>
  <si>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</si>
  <si>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</si>
  <si>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</si>
  <si>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</si>
  <si>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</si>
  <si>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</si>
  <si>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</si>
  <si>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</si>
  <si>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</si>
  <si>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</si>
  <si>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</si>
  <si>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</si>
  <si>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</si>
  <si>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</si>
  <si>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</si>
  <si>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</si>
  <si>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</si>
  <si>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</si>
  <si>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</si>
  <si>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</si>
  <si>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</si>
  <si>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</si>
  <si>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</si>
  <si>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</si>
  <si>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</si>
  <si>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</si>
  <si>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</si>
  <si>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</si>
  <si>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</si>
  <si>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</si>
  <si>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</si>
  <si>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</si>
  <si>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</si>
  <si>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</si>
  <si>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</si>
  <si>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</si>
  <si>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</si>
  <si>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</si>
  <si>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</si>
  <si>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</si>
  <si>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</si>
  <si>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</si>
  <si>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</si>
  <si>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</si>
  <si>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</si>
  <si>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</si>
  <si>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</si>
  <si>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</si>
  <si>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</si>
  <si>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</si>
  <si>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</si>
  <si>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</si>
  <si>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</si>
  <si>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</si>
  <si>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</si>
  <si>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</si>
  <si>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</si>
  <si>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</si>
  <si>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</si>
  <si>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</si>
  <si>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</si>
  <si>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</si>
  <si>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</si>
  <si>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</si>
  <si>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</si>
  <si>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</si>
  <si>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</si>
  <si>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</si>
  <si>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</si>
  <si>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</si>
  <si>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</si>
  <si>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</si>
  <si>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</si>
  <si>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</si>
  <si>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</si>
  <si>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</si>
  <si>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</si>
  <si>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</si>
  <si>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</si>
  <si>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</si>
  <si>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</si>
  <si>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</si>
  <si>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</si>
  <si>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</si>
  <si>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</si>
  <si>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</si>
  <si>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</si>
  <si>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</si>
  <si>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</si>
  <si>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</si>
  <si>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</si>
  <si>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</si>
  <si>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</si>
  <si>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</si>
  <si>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</si>
  <si>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</si>
  <si>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</si>
  <si>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</si>
  <si>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</si>
  <si>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</si>
  <si>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</si>
  <si>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</si>
  <si>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</si>
  <si>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</si>
  <si>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</si>
  <si>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</si>
  <si>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</si>
  <si>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</si>
  <si>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</si>
  <si>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</si>
  <si>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</si>
  <si>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</si>
  <si>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</si>
  <si>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</si>
  <si>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</si>
  <si>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</si>
  <si>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</si>
  <si>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</si>
  <si>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</si>
  <si>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</si>
  <si>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</si>
  <si>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</si>
  <si>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</si>
  <si>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</si>
  <si>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</si>
  <si>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</si>
  <si>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</si>
  <si>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</si>
  <si>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</si>
  <si>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</si>
  <si>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</si>
  <si>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</si>
  <si>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</si>
  <si>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</si>
  <si>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</si>
  <si>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</si>
  <si>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</si>
  <si>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</si>
  <si>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</si>
  <si>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</si>
  <si>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</si>
  <si>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</si>
  <si>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</si>
  <si>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</si>
  <si>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</si>
  <si>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</si>
  <si>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</si>
  <si>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</si>
  <si>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</si>
  <si>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</si>
  <si>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</si>
  <si>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</si>
  <si>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</si>
  <si>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</si>
  <si>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</si>
  <si>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</si>
  <si>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</si>
  <si>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</si>
  <si>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</si>
  <si>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</si>
  <si>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</si>
  <si>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</si>
  <si>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</si>
  <si>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</si>
  <si>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</si>
  <si>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</si>
  <si>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</si>
  <si>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</si>
  <si>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</si>
  <si>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</si>
  <si>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</si>
  <si>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</si>
  <si>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</si>
  <si>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</si>
  <si>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</si>
  <si>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</si>
  <si>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</si>
  <si>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</si>
  <si>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</si>
  <si>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</si>
  <si>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</si>
  <si>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</si>
  <si>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</si>
  <si>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</si>
  <si>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</si>
  <si>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</si>
  <si>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</si>
  <si>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</si>
  <si>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</si>
  <si>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</si>
  <si>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</si>
  <si>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</si>
  <si>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</si>
  <si>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</si>
  <si>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</si>
  <si>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</si>
  <si>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</si>
  <si>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</si>
  <si>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</si>
  <si>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</si>
  <si>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</si>
  <si>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</si>
  <si>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</si>
  <si>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</si>
  <si>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</si>
  <si>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</si>
  <si>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</si>
  <si>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</si>
  <si>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</si>
  <si>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</si>
  <si>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</si>
  <si>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</si>
  <si>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</si>
  <si>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</si>
  <si>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</si>
  <si>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</si>
  <si>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</si>
  <si>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</si>
  <si>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</si>
  <si>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</si>
  <si>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</si>
  <si>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</si>
  <si>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</si>
  <si>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</si>
  <si>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</si>
  <si>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</si>
  <si>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</si>
  <si>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</si>
  <si>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</si>
  <si>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</si>
  <si>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</si>
  <si>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</si>
  <si>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</si>
  <si>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</si>
  <si>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</si>
  <si>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</si>
  <si>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</si>
  <si>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</si>
  <si>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</si>
  <si>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</si>
  <si>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</si>
  <si>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</si>
  <si>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</si>
  <si>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</si>
  <si>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</si>
  <si>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</si>
  <si>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</si>
  <si>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</si>
  <si>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</si>
  <si>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</si>
  <si>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</si>
  <si>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</si>
  <si>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</si>
  <si>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</si>
  <si>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</si>
  <si>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</si>
  <si>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</si>
  <si>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</si>
  <si>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</si>
  <si>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</si>
  <si>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</si>
  <si>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</si>
  <si>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</si>
  <si>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</si>
  <si>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</si>
  <si>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</si>
  <si>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</si>
  <si>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</si>
  <si>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</si>
  <si>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</si>
  <si>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</si>
  <si>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</si>
  <si>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</si>
  <si>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</si>
  <si>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</si>
  <si>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</si>
  <si>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</si>
  <si>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</si>
  <si>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</si>
  <si>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</si>
  <si>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</si>
  <si>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</si>
  <si>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</si>
  <si>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</si>
  <si>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</si>
  <si>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</si>
  <si>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</si>
  <si>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</si>
  <si>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</si>
  <si>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</si>
  <si>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</si>
  <si>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</si>
  <si>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</si>
  <si>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</si>
  <si>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</si>
  <si>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</si>
  <si>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</si>
  <si>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</si>
  <si>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</si>
  <si>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</si>
  <si>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</si>
  <si>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</si>
  <si>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</si>
  <si>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</si>
  <si>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</si>
  <si>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</si>
  <si>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</si>
  <si>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</si>
  <si>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</si>
  <si>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</si>
  <si>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</si>
  <si>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</si>
  <si>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</si>
  <si>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</si>
  <si>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</si>
  <si>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</si>
  <si>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</si>
  <si>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</si>
  <si>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</si>
  <si>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</si>
  <si>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</si>
  <si>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</si>
  <si>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</si>
  <si>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</si>
  <si>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</si>
  <si>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</si>
  <si>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</si>
  <si>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</si>
  <si>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</si>
  <si>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</si>
  <si>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</si>
  <si>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</si>
  <si>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</si>
  <si>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</si>
  <si>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</si>
  <si>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</si>
  <si>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</si>
  <si>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</si>
  <si>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</si>
  <si>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</si>
  <si>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</si>
  <si>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</si>
  <si>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</si>
  <si>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</si>
  <si>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</si>
  <si>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</si>
  <si>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</si>
  <si>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</si>
  <si>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</si>
  <si>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</si>
  <si>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</si>
  <si>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</si>
  <si>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</si>
  <si>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</si>
  <si>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</si>
  <si>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</si>
  <si>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</si>
  <si>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</si>
  <si>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</si>
  <si>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</si>
  <si>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</si>
  <si>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</si>
  <si>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</si>
  <si>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</si>
  <si>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</si>
  <si>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</si>
  <si>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</si>
  <si>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</si>
  <si>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</si>
  <si>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</si>
  <si>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</si>
  <si>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</si>
  <si>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</si>
  <si>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</si>
  <si>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</si>
  <si>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</si>
  <si>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</si>
  <si>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</si>
  <si>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</si>
  <si>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</si>
  <si>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</si>
  <si>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</si>
  <si>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</si>
  <si>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</si>
  <si>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</si>
  <si>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</si>
  <si>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</si>
  <si>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</si>
  <si>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</si>
  <si>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</si>
  <si>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</si>
  <si>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</si>
  <si>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</si>
  <si>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</si>
  <si>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</si>
  <si>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</si>
  <si>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</si>
  <si>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</si>
  <si>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</si>
  <si>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</si>
  <si>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</si>
  <si>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</si>
  <si>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</si>
  <si>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</si>
  <si>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</si>
  <si>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</si>
  <si>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</si>
  <si>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</si>
  <si>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</si>
  <si>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</si>
  <si>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</si>
  <si>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</si>
  <si>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</si>
  <si>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</si>
  <si>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</si>
  <si>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</si>
  <si>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</si>
  <si>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</si>
  <si>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</si>
  <si>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</si>
  <si>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</si>
  <si>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</si>
  <si>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</si>
  <si>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</si>
  <si>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</si>
  <si>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</si>
  <si>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</si>
  <si>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</si>
  <si>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</si>
  <si>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</si>
  <si>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</si>
  <si>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</si>
  <si>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</si>
  <si>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</si>
  <si>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</si>
  <si>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</si>
  <si>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</si>
  <si>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</si>
  <si>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</si>
  <si>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</si>
  <si>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</si>
  <si>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</si>
  <si>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</si>
  <si>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</si>
  <si>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</si>
  <si>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</si>
  <si>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</si>
  <si>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</si>
  <si>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</si>
  <si>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</si>
  <si>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</si>
  <si>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</si>
  <si>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</si>
  <si>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</si>
  <si>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</si>
  <si>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</si>
  <si>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</si>
  <si>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</si>
  <si>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</si>
  <si>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</si>
  <si>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</si>
  <si>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</si>
  <si>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</si>
  <si>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</si>
  <si>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</si>
  <si>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</si>
  <si>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</si>
  <si>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</si>
  <si>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</si>
  <si>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</si>
  <si>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</si>
  <si>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</si>
  <si>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</si>
  <si>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</si>
  <si>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</si>
  <si>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</si>
  <si>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</si>
  <si>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</si>
  <si>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</si>
  <si>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</si>
  <si>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</si>
  <si>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</si>
  <si>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</si>
  <si>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</si>
  <si>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</si>
  <si>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</si>
  <si>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</si>
  <si>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</si>
  <si>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</si>
  <si>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</si>
  <si>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</si>
  <si>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</si>
  <si>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</si>
  <si>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</si>
  <si>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</si>
  <si>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</si>
  <si>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</si>
  <si>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</si>
  <si>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</si>
  <si>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</si>
  <si>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</si>
  <si>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</si>
  <si>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</si>
  <si>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</si>
  <si>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</si>
  <si>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</si>
  <si>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</si>
  <si>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</si>
  <si>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</si>
  <si>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</si>
  <si>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</si>
  <si>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</si>
  <si>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</si>
  <si>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</si>
  <si>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</si>
  <si>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</si>
  <si>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</si>
  <si>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</si>
  <si>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</si>
  <si>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</si>
  <si>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</si>
  <si>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</si>
  <si>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</si>
  <si>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</si>
  <si>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</si>
  <si>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</si>
  <si>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</si>
  <si>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</si>
  <si>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</si>
  <si>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</si>
  <si>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</si>
  <si>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</si>
  <si>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</si>
  <si>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</si>
  <si>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</si>
  <si>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</si>
  <si>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</si>
  <si>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</si>
  <si>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</si>
  <si>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</si>
  <si>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</si>
  <si>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</si>
  <si>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</si>
  <si>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</si>
  <si>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</si>
  <si>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</si>
  <si>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</si>
  <si>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</si>
  <si>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</si>
  <si>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</si>
  <si>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</si>
  <si>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</si>
  <si>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</si>
  <si>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</si>
  <si>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</si>
  <si>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</si>
  <si>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</si>
  <si>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</si>
  <si>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</si>
  <si>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</si>
  <si>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</si>
  <si>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</si>
  <si>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</si>
  <si>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</si>
  <si>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</si>
  <si>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</si>
  <si>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</si>
  <si>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</si>
  <si>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</si>
  <si>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</si>
  <si>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</si>
  <si>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</si>
  <si>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</si>
  <si>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</si>
  <si>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</si>
  <si>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</si>
  <si>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</si>
  <si>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</si>
  <si>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</si>
  <si>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</si>
  <si>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</si>
  <si>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</si>
  <si>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</si>
  <si>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</si>
  <si>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</si>
  <si>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</si>
  <si>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</si>
  <si>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</si>
  <si>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</si>
  <si>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</si>
  <si>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</si>
  <si>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</si>
  <si>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</si>
  <si>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</si>
  <si>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</si>
  <si>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</si>
  <si>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</si>
  <si>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</si>
  <si>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</si>
  <si>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</si>
  <si>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</si>
  <si>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</si>
  <si>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</si>
  <si>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</si>
  <si>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</si>
  <si>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</si>
  <si>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</si>
  <si>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</si>
  <si>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</si>
  <si>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</si>
  <si>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</si>
  <si>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</si>
  <si>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</si>
  <si>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</si>
  <si>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</si>
  <si>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</si>
  <si>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</si>
  <si>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</si>
  <si>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</si>
  <si>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</si>
  <si>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</si>
  <si>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</si>
  <si>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</si>
  <si>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</si>
  <si>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</si>
  <si>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</si>
  <si>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</si>
  <si>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</si>
  <si>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</si>
  <si>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</si>
  <si>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</si>
  <si>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</si>
  <si>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</si>
  <si>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</si>
  <si>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</si>
  <si>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</si>
  <si>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</si>
  <si>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</si>
  <si>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</si>
  <si>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</si>
  <si>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</si>
  <si>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</si>
  <si>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</si>
  <si>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</si>
  <si>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</si>
  <si>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</si>
  <si>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</si>
  <si>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</si>
  <si>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</si>
  <si>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</si>
  <si>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</si>
  <si>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</si>
  <si>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</si>
  <si>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</si>
  <si>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</si>
  <si>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</si>
  <si>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</si>
  <si>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</si>
  <si>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</si>
  <si>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</si>
  <si>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</si>
  <si>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</si>
  <si>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</si>
  <si>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</si>
  <si>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</si>
  <si>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</si>
  <si>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</si>
  <si>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</si>
  <si>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</si>
  <si>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</si>
  <si>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</si>
  <si>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</si>
  <si>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</si>
  <si>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</si>
  <si>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</si>
  <si>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</si>
  <si>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</si>
  <si>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</si>
  <si>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</si>
  <si>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</si>
  <si>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</si>
  <si>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</si>
  <si>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</si>
  <si>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</si>
  <si>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</si>
  <si>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</si>
  <si>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</si>
  <si>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</si>
  <si>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</si>
  <si>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</si>
  <si>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</si>
  <si>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</si>
  <si>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</si>
  <si>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</si>
  <si>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</si>
  <si>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</si>
  <si>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</si>
  <si>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</si>
  <si>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</si>
  <si>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</si>
  <si>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</si>
  <si>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</si>
  <si>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</si>
  <si>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</si>
  <si>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</si>
  <si>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</si>
  <si>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</si>
  <si>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</si>
  <si>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</si>
  <si>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</si>
  <si>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</si>
  <si>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</si>
  <si>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</si>
  <si>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</si>
  <si>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</si>
  <si>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</si>
  <si>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</si>
  <si>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</si>
  <si>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</si>
  <si>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</si>
  <si>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</si>
  <si>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</si>
  <si>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</si>
  <si>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</si>
  <si>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</si>
  <si>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</si>
  <si>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</si>
  <si>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</si>
  <si>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</si>
  <si>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</si>
  <si>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</si>
  <si>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</si>
  <si>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</si>
  <si>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</si>
  <si>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</si>
  <si>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</si>
  <si>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</si>
  <si>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</si>
  <si>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</si>
  <si>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</si>
  <si>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</si>
  <si>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</si>
  <si>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</si>
  <si>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</si>
  <si>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</si>
  <si>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</si>
  <si>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</si>
  <si>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</si>
  <si>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</si>
  <si>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</si>
  <si>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</si>
  <si>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</si>
  <si>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</si>
  <si>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</si>
  <si>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</si>
  <si>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</si>
  <si>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</si>
  <si>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</si>
  <si>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</si>
  <si>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</si>
  <si>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</si>
  <si>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</si>
  <si>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</si>
  <si>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</si>
  <si>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</si>
  <si>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</si>
  <si>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</si>
  <si>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</si>
  <si>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</si>
  <si>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</si>
  <si>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</si>
  <si>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</si>
  <si>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</si>
  <si>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</si>
  <si>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</si>
  <si>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</si>
  <si>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</si>
  <si>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</si>
  <si>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</si>
  <si>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</si>
  <si>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</si>
  <si>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</si>
  <si>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</si>
  <si>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</si>
  <si>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</si>
  <si>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</si>
  <si>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</si>
  <si>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</si>
  <si>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</si>
  <si>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</si>
  <si>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</si>
  <si>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</si>
  <si>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</si>
  <si>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</si>
  <si>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</si>
  <si>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</si>
  <si>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</si>
  <si>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</si>
  <si>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</si>
  <si>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</si>
  <si>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</si>
  <si>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</si>
  <si>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</si>
  <si>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</si>
  <si>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</si>
  <si>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</si>
  <si>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</si>
  <si>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</si>
  <si>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</si>
  <si>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</si>
  <si>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</si>
  <si>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</si>
  <si>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</si>
  <si>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</si>
  <si>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</si>
  <si>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</si>
  <si>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</si>
  <si>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</si>
  <si>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</si>
  <si>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</si>
  <si>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</si>
  <si>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</si>
  <si>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</si>
  <si>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</si>
  <si>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</si>
  <si>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</si>
  <si>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</si>
  <si>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</si>
  <si>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</si>
  <si>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</si>
  <si>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</si>
  <si>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</si>
  <si>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</si>
  <si>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</si>
  <si>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</si>
  <si>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</si>
  <si>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</si>
  <si>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</si>
  <si>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</si>
  <si>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</si>
  <si>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</si>
  <si>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</si>
  <si>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</si>
  <si>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</si>
  <si>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</si>
  <si>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</si>
  <si>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</si>
  <si>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</si>
  <si>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</si>
  <si>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</si>
  <si>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</si>
  <si>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</si>
  <si>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</si>
  <si>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</si>
  <si>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</si>
  <si>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</si>
  <si>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</si>
  <si>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</si>
  <si>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</si>
  <si>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</si>
  <si>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</si>
  <si>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</si>
  <si>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</si>
  <si>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</si>
  <si>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</si>
  <si>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</si>
  <si>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</si>
  <si>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</si>
  <si>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</si>
  <si>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</si>
  <si>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</si>
  <si>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</si>
  <si>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</si>
  <si>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</si>
  <si>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</si>
  <si>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</si>
  <si>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</si>
  <si>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</si>
  <si>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</si>
  <si>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</si>
  <si>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</si>
  <si>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</si>
  <si>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</si>
  <si>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</si>
  <si>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</si>
  <si>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</si>
  <si>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</si>
  <si>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</si>
  <si>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</si>
  <si>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</si>
  <si>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</si>
  <si>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</si>
  <si>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</si>
  <si>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</si>
  <si>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</si>
  <si>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</si>
  <si>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</si>
  <si>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</si>
  <si>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</si>
  <si>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</si>
  <si>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</si>
  <si>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</si>
  <si>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</si>
  <si>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</si>
  <si>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</si>
  <si>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</si>
  <si>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</si>
  <si>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</si>
  <si>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</si>
  <si>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</si>
  <si>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</si>
  <si>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</si>
  <si>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</si>
  <si>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</si>
  <si>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</si>
  <si>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</si>
  <si>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</si>
  <si>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</si>
  <si>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</si>
  <si>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</si>
  <si>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</si>
  <si>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</si>
  <si>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</si>
  <si>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</si>
  <si>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</si>
  <si>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</si>
  <si>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</si>
  <si>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</si>
  <si>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</si>
  <si>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</si>
  <si>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</si>
  <si>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</si>
  <si>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</si>
  <si>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</si>
  <si>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</si>
  <si>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</si>
  <si>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</si>
  <si>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</si>
  <si>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</si>
  <si>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</si>
  <si>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</si>
  <si>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</si>
  <si>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</si>
  <si>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</si>
  <si>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</si>
  <si>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</si>
  <si>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</si>
  <si>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</si>
  <si>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</si>
  <si>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</si>
  <si>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</si>
  <si>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</si>
  <si>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</si>
  <si>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</si>
  <si>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</si>
  <si>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</si>
  <si>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</si>
  <si>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</si>
  <si>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</si>
  <si>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</si>
  <si>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</si>
  <si>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</si>
  <si>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</si>
  <si>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</si>
  <si>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</si>
  <si>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</si>
  <si>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</si>
  <si>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</si>
  <si>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</si>
  <si>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</si>
  <si>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</si>
  <si>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</si>
  <si>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</si>
  <si>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</si>
  <si>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</si>
  <si>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</si>
  <si>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</si>
  <si>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</si>
  <si>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</si>
  <si>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</si>
  <si>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</si>
  <si>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</si>
  <si>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</si>
  <si>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</si>
  <si>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</si>
  <si>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</si>
  <si>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</si>
  <si>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</si>
  <si>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</si>
  <si>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</si>
  <si>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</si>
  <si>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</si>
  <si>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</si>
  <si>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</si>
  <si>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</si>
  <si>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</si>
  <si>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</si>
  <si>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</si>
  <si>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</si>
  <si>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</si>
  <si>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</si>
  <si>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</si>
  <si>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</si>
  <si>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</si>
  <si>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</si>
  <si>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</si>
  <si>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</si>
  <si>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</si>
  <si>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</si>
  <si>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</si>
  <si>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</si>
  <si>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</si>
  <si>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</si>
  <si>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</si>
  <si>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</si>
  <si>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</si>
  <si>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</si>
  <si>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</si>
  <si>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</si>
  <si>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</si>
  <si>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</si>
  <si>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</si>
  <si>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</si>
  <si>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</si>
  <si>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</si>
  <si>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</si>
  <si>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</si>
  <si>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</si>
  <si>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</si>
  <si>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</si>
  <si>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</si>
  <si>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</si>
  <si>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</si>
  <si>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</si>
  <si>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</si>
  <si>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</si>
  <si>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</si>
  <si>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</si>
  <si>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</si>
  <si>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</si>
  <si>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</si>
  <si>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</si>
  <si>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</si>
  <si>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</si>
  <si>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</si>
  <si>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</si>
  <si>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</si>
  <si>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</si>
  <si>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</si>
  <si>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</si>
  <si>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</si>
  <si>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</si>
  <si>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</si>
  <si>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</si>
  <si>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</si>
  <si>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</si>
  <si>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</si>
  <si>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</si>
  <si>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</si>
  <si>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</si>
  <si>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</si>
  <si>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</si>
  <si>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</si>
  <si>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</si>
  <si>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</si>
  <si>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</si>
  <si>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</si>
  <si>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</si>
  <si>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</si>
  <si>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</si>
  <si>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</si>
  <si>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</si>
  <si>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</si>
  <si>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</si>
  <si>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</si>
  <si>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</si>
  <si>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</si>
  <si>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</si>
  <si>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</si>
  <si>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</si>
  <si>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</si>
  <si>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</si>
  <si>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</si>
  <si>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</si>
  <si>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</si>
  <si>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</si>
  <si>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</si>
  <si>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</si>
  <si>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</si>
  <si>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</si>
  <si>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</si>
  <si>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</si>
  <si>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</si>
  <si>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</si>
  <si>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</si>
  <si>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</si>
  <si>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</si>
  <si>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</si>
  <si>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</si>
  <si>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</si>
  <si>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</si>
  <si>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</si>
  <si>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</si>
  <si>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</si>
  <si>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</si>
  <si>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</si>
  <si>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</si>
  <si>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</si>
  <si>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</si>
  <si>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</si>
  <si>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</si>
  <si>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</si>
  <si>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</si>
  <si>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</si>
  <si>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</si>
  <si>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</si>
  <si>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</si>
  <si>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</si>
  <si>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</si>
  <si>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</si>
  <si>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</si>
  <si>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</si>
  <si>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</si>
  <si>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</si>
  <si>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</si>
  <si>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</si>
  <si>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</si>
  <si>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</si>
  <si>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</si>
  <si>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</si>
  <si>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</si>
  <si>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</si>
  <si>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</si>
  <si>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</si>
  <si>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</si>
  <si>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</si>
  <si>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</si>
  <si>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</si>
  <si>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</si>
  <si>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</si>
  <si>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</si>
  <si>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</si>
  <si>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</si>
  <si>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</si>
  <si>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</si>
  <si>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</si>
  <si>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</si>
  <si>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</si>
  <si>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</si>
  <si>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</si>
  <si>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</si>
  <si>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</si>
  <si>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</si>
  <si>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</si>
  <si>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</si>
  <si>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</si>
  <si>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</si>
  <si>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</si>
  <si>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</si>
  <si>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</si>
  <si>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</si>
  <si>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</si>
  <si>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</si>
  <si>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</si>
  <si>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</si>
  <si>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</si>
  <si>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</si>
  <si>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</si>
  <si>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</si>
  <si>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</si>
  <si>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</si>
  <si>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</si>
  <si>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</si>
  <si>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</si>
  <si>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</si>
  <si>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</si>
  <si>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</si>
  <si>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</si>
  <si>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</si>
  <si>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</si>
  <si>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</si>
  <si>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</si>
  <si>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</si>
  <si>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</si>
  <si>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</si>
  <si>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</si>
  <si>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</si>
  <si>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</si>
  <si>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</si>
  <si>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</si>
  <si>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</si>
  <si>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</si>
  <si>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</si>
  <si>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</si>
  <si>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</si>
  <si>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</si>
  <si>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</si>
  <si>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</si>
  <si>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</si>
  <si>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</si>
  <si>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</si>
  <si>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</si>
  <si>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</si>
  <si>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</si>
  <si>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</si>
  <si>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</si>
  <si>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</si>
  <si>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</si>
  <si>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</si>
  <si>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</si>
  <si>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</si>
  <si>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</si>
  <si>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</si>
  <si>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</si>
  <si>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</si>
  <si>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</si>
  <si>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</si>
  <si>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</si>
  <si>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</si>
  <si>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</si>
  <si>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</si>
  <si>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</si>
  <si>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</si>
  <si>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</si>
  <si>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</si>
  <si>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</si>
  <si>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</si>
  <si>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</si>
  <si>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</si>
  <si>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</si>
  <si>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</si>
  <si>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</si>
  <si>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</si>
  <si>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</si>
  <si>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</si>
  <si>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</si>
  <si>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</si>
  <si>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</si>
  <si>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</si>
  <si>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</si>
  <si>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</si>
  <si>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</si>
  <si>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</si>
  <si>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</si>
  <si>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</si>
  <si>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</si>
  <si>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</si>
  <si>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</si>
  <si>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</si>
  <si>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</si>
  <si>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</si>
  <si>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</si>
  <si>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</si>
  <si>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</si>
  <si>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</si>
  <si>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</si>
  <si>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</si>
  <si>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</si>
  <si>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</si>
  <si>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</si>
  <si>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</si>
  <si>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</si>
  <si>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</si>
  <si>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</si>
  <si>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</si>
  <si>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</si>
  <si>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</si>
  <si>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</si>
  <si>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</si>
  <si>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</si>
  <si>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</si>
  <si>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</si>
  <si>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</si>
  <si>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</si>
  <si>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</si>
  <si>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</si>
  <si>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</si>
  <si>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</si>
  <si>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</si>
  <si>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</si>
  <si>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</si>
  <si>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</si>
  <si>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</si>
  <si>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</si>
  <si>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</si>
  <si>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</si>
  <si>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</si>
  <si>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</si>
  <si>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</si>
  <si>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</si>
  <si>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</si>
  <si>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</si>
  <si>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</si>
  <si>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</si>
  <si>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</si>
  <si>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</si>
  <si>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</si>
  <si>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</si>
  <si>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</si>
  <si>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</si>
  <si>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</si>
  <si>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</si>
  <si>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</si>
  <si>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</si>
  <si>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</si>
  <si>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</si>
  <si>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</si>
  <si>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</si>
  <si>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</si>
  <si>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</si>
  <si>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</si>
  <si>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</si>
  <si>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</si>
  <si>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</si>
  <si>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</si>
  <si>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</si>
  <si>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</si>
  <si>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</si>
  <si>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</si>
  <si>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</si>
  <si>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</si>
  <si>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</si>
  <si>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</si>
  <si>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</si>
  <si>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</si>
  <si>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</si>
  <si>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</si>
  <si>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</si>
  <si>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</si>
  <si>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</si>
  <si>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</si>
  <si>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</si>
  <si>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</si>
  <si>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</si>
  <si>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</si>
  <si>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</si>
  <si>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</si>
  <si>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</si>
  <si>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</si>
  <si>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</si>
  <si>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</si>
  <si>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</si>
  <si>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</si>
  <si>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</si>
  <si>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</si>
  <si>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</si>
  <si>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</si>
  <si>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</si>
  <si>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</si>
  <si>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</si>
  <si>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</si>
  <si>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</si>
  <si>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</si>
  <si>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</si>
  <si>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</si>
  <si>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</si>
  <si>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</si>
  <si>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</si>
  <si>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</si>
  <si>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</si>
  <si>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</si>
  <si>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</si>
  <si>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</si>
  <si>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</si>
  <si>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</si>
  <si>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</si>
  <si>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</si>
  <si>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</si>
  <si>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</si>
  <si>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</si>
  <si>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</si>
  <si>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</si>
  <si>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</si>
  <si>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</si>
  <si>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</si>
  <si>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</si>
  <si>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</si>
  <si>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</si>
  <si>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</si>
  <si>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</si>
  <si>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</si>
  <si>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</si>
  <si>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</si>
  <si>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</si>
  <si>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</si>
  <si>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</si>
  <si>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</si>
  <si>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</si>
  <si>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</si>
  <si>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</si>
  <si>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</si>
  <si>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</si>
  <si>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</si>
  <si>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</si>
  <si>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</si>
  <si>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</si>
  <si>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</si>
  <si>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</si>
  <si>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</si>
  <si>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</si>
  <si>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</si>
  <si>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</si>
  <si>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</si>
  <si>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</si>
  <si>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</si>
  <si>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</si>
  <si>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</si>
  <si>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</si>
  <si>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</si>
  <si>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</si>
  <si>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</si>
  <si>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</si>
  <si>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</si>
  <si>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</si>
  <si>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</si>
  <si>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</si>
  <si>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</si>
  <si>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</si>
  <si>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</si>
  <si>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</si>
  <si>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</si>
  <si>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</si>
  <si>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</si>
  <si>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</si>
  <si>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</si>
  <si>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</si>
  <si>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</si>
  <si>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</si>
  <si>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</si>
  <si>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</si>
  <si>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</si>
  <si>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</si>
  <si>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</si>
  <si>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</si>
  <si>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</si>
  <si>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</si>
  <si>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</si>
  <si>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</si>
  <si>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</si>
  <si>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</si>
  <si>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</si>
  <si>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</si>
  <si>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</si>
  <si>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</si>
  <si>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</si>
  <si>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</si>
  <si>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</si>
  <si>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</si>
  <si>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</si>
  <si>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</si>
  <si>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</si>
  <si>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</si>
  <si>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</si>
  <si>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</si>
  <si>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</si>
  <si>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</si>
  <si>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</si>
  <si>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</si>
  <si>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</si>
  <si>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</si>
  <si>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</si>
  <si>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</si>
  <si>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</si>
  <si>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</si>
  <si>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</si>
  <si>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</si>
  <si>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</si>
  <si>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</si>
  <si>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</si>
  <si>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</si>
  <si>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</si>
  <si>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</si>
  <si>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</si>
  <si>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</si>
  <si>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</si>
  <si>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</si>
  <si>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</si>
  <si>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</si>
  <si>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</si>
  <si>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</si>
  <si>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</si>
  <si>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</si>
  <si>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</si>
  <si>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</si>
  <si>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</si>
  <si>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</si>
  <si>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</si>
  <si>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</si>
  <si>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</si>
  <si>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</si>
  <si>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</si>
  <si>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</si>
  <si>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</si>
  <si>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</si>
  <si>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</si>
  <si>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</si>
  <si>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</si>
  <si>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</si>
  <si>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</si>
  <si>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</si>
  <si>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</si>
  <si>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</si>
  <si>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</si>
  <si>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</si>
  <si>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</si>
  <si>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</si>
  <si>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</si>
  <si>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</si>
  <si>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</si>
  <si>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</si>
  <si>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</si>
  <si>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</si>
  <si>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</si>
  <si>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</si>
  <si>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</si>
  <si>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</si>
  <si>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</si>
  <si>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</si>
  <si>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</si>
  <si>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</si>
  <si>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</si>
  <si>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</si>
  <si>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</si>
  <si>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</si>
  <si>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</si>
  <si>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</si>
  <si>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</si>
  <si>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</si>
  <si>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</si>
  <si>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</si>
  <si>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</si>
  <si>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</si>
  <si>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</si>
  <si>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</si>
  <si>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</si>
  <si>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</si>
  <si>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</si>
  <si>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</si>
  <si>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</si>
  <si>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</si>
  <si>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</si>
  <si>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</si>
  <si>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</si>
  <si>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</si>
  <si>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</si>
  <si>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</si>
  <si>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</si>
  <si>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</si>
  <si>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</si>
  <si>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</si>
  <si>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</si>
  <si>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</si>
  <si>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</si>
  <si>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</si>
  <si>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</si>
  <si>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</si>
  <si>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</si>
  <si>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</si>
  <si>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</si>
  <si>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</si>
  <si>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</si>
  <si>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</si>
  <si>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</si>
  <si>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</si>
  <si>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</si>
  <si>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</si>
  <si>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</si>
  <si>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</si>
  <si>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</si>
  <si>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</si>
  <si>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</si>
  <si>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</si>
  <si>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</si>
  <si>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</si>
  <si>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</si>
  <si>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</si>
  <si>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</si>
  <si>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</si>
  <si>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</si>
  <si>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</si>
  <si>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</si>
  <si>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</si>
  <si>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</si>
  <si>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</si>
  <si>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</si>
  <si>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</si>
  <si>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</si>
  <si>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</si>
  <si>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</si>
  <si>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</si>
  <si>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</si>
  <si>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</si>
  <si>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</si>
  <si>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</si>
  <si>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</si>
  <si>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</si>
  <si>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</si>
  <si>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</si>
  <si>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</si>
  <si>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</si>
  <si>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</si>
  <si>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</si>
  <si>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</si>
  <si>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</si>
  <si>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</si>
  <si>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</si>
  <si>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</si>
  <si>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</si>
  <si>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</si>
  <si>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</si>
  <si>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</si>
  <si>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</si>
  <si>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</si>
  <si>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</si>
  <si>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</si>
  <si>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</si>
  <si>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</si>
  <si>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</si>
  <si>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</si>
  <si>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</si>
  <si>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</si>
  <si>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</si>
  <si>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</si>
  <si>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</si>
  <si>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</si>
  <si>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</si>
  <si>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</si>
  <si>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</si>
  <si>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</si>
  <si>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</si>
  <si>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</si>
  <si>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</si>
  <si>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</si>
  <si>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</si>
  <si>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</si>
  <si>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</si>
  <si>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</si>
  <si>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</si>
  <si>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</si>
  <si>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</si>
  <si>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</si>
  <si>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</si>
  <si>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</si>
  <si>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</si>
  <si>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</si>
  <si>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</si>
  <si>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</si>
  <si>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</si>
  <si>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</si>
  <si>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</si>
  <si>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</si>
  <si>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</si>
  <si>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</si>
  <si>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</si>
  <si>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</si>
  <si>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</si>
  <si>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</si>
  <si>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</si>
  <si>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</si>
  <si>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</si>
  <si>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</si>
  <si>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</si>
  <si>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</si>
  <si>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</si>
  <si>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</si>
  <si>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</si>
  <si>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</si>
  <si>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</si>
  <si>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</si>
  <si>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</si>
  <si>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</si>
  <si>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</si>
  <si>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</si>
  <si>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</si>
  <si>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</si>
  <si>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</si>
  <si>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</si>
  <si>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</si>
  <si>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</si>
  <si>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</si>
  <si>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</si>
  <si>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</si>
  <si>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</si>
  <si>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</si>
  <si>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</si>
  <si>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</si>
  <si>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</si>
  <si>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</si>
  <si>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</si>
  <si>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</si>
  <si>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</si>
  <si>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</si>
  <si>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</si>
  <si>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</si>
  <si>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</si>
  <si>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</si>
  <si>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</si>
  <si>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</si>
  <si>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</si>
  <si>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</si>
  <si>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</si>
  <si>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</si>
  <si>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</si>
  <si>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</si>
  <si>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</si>
  <si>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</si>
  <si>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</si>
  <si>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</si>
  <si>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</si>
  <si>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</si>
  <si>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</si>
  <si>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</si>
  <si>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</si>
  <si>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</si>
  <si>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</si>
  <si>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</si>
  <si>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</si>
  <si>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</si>
  <si>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</si>
  <si>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</si>
  <si>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</si>
  <si>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</si>
  <si>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</si>
  <si>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</si>
  <si>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</si>
  <si>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</si>
  <si>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</si>
  <si>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</si>
  <si>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</si>
  <si>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</si>
  <si>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</si>
  <si>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</si>
  <si>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</si>
  <si>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</si>
  <si>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</si>
  <si>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</si>
  <si>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</si>
  <si>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</si>
  <si>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</si>
  <si>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</si>
  <si>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</si>
  <si>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</si>
  <si>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</si>
  <si>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</si>
  <si>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</si>
  <si>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</si>
  <si>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</si>
  <si>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</si>
  <si>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</si>
  <si>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</si>
  <si>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</si>
  <si>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</si>
  <si>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</si>
  <si>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</si>
  <si>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</si>
  <si>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</si>
  <si>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</si>
  <si>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</si>
  <si>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</si>
  <si>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</si>
  <si>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</si>
  <si>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</si>
  <si>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</si>
  <si>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</si>
  <si>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</si>
  <si>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</si>
  <si>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</si>
  <si>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</si>
  <si>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</si>
  <si>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</si>
  <si>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</si>
  <si>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</si>
  <si>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</si>
  <si>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</si>
  <si>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</si>
  <si>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</si>
  <si>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</si>
  <si>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</si>
  <si>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</si>
  <si>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</si>
  <si>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</si>
  <si>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</si>
  <si>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</si>
  <si>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</si>
  <si>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</si>
  <si>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</si>
  <si>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</si>
  <si>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</si>
  <si>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</si>
  <si>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</si>
  <si>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</si>
  <si>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</si>
  <si>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</si>
  <si>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</si>
  <si>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</si>
  <si>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</si>
  <si>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</si>
  <si>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</si>
  <si>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</si>
  <si>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</si>
  <si>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</si>
  <si>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</si>
  <si>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</si>
  <si>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</si>
  <si>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</si>
  <si>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</si>
  <si>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</si>
  <si>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</si>
  <si>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</si>
  <si>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</si>
  <si>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</si>
  <si>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</si>
  <si>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</si>
  <si>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</si>
  <si>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</si>
  <si>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</si>
  <si>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</si>
  <si>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</si>
  <si>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</si>
  <si>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</si>
  <si>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</si>
  <si>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</si>
  <si>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</si>
  <si>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</si>
  <si>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</si>
  <si>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</si>
  <si>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</si>
  <si>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</si>
  <si>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</si>
  <si>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</si>
  <si>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</si>
  <si>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</si>
  <si>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</si>
  <si>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</si>
  <si>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</si>
  <si>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</si>
  <si>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</si>
  <si>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</si>
  <si>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</si>
  <si>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</si>
  <si>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</si>
  <si>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</si>
  <si>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</si>
  <si>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</si>
  <si>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</si>
  <si>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</si>
  <si>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</si>
  <si>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</si>
  <si>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</si>
  <si>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</si>
  <si>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</si>
  <si>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</si>
  <si>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</si>
  <si>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</si>
  <si>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</si>
  <si>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</si>
  <si>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</si>
  <si>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</si>
  <si>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</si>
  <si>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</si>
  <si>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</si>
  <si>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</si>
  <si>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</si>
  <si>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</si>
  <si>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</si>
  <si>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</si>
  <si>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</si>
  <si>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</si>
  <si>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</si>
  <si>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</si>
  <si>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</si>
  <si>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</si>
  <si>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</si>
  <si>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</si>
  <si>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</si>
  <si>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</si>
  <si>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</si>
  <si>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</si>
  <si>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</si>
  <si>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</si>
  <si>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</si>
  <si>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</si>
  <si>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</si>
  <si>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</si>
  <si>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</si>
  <si>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</si>
  <si>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</si>
  <si>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</si>
  <si>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</si>
  <si>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</si>
  <si>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</si>
  <si>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</si>
  <si>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</si>
  <si>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</si>
  <si>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</si>
  <si>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</si>
  <si>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</si>
  <si>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</si>
  <si>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</si>
  <si>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</si>
  <si>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</si>
  <si>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</si>
  <si>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</si>
  <si>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</si>
  <si>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</si>
  <si>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</si>
  <si>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</si>
  <si>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</si>
  <si>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</si>
  <si>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</si>
  <si>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</si>
  <si>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</si>
  <si>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</si>
  <si>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</si>
  <si>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</si>
  <si>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</si>
  <si>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</si>
  <si>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</si>
  <si>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</si>
  <si>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</si>
  <si>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</si>
  <si>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</si>
  <si>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</si>
  <si>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</si>
  <si>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</si>
  <si>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</si>
  <si>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</si>
  <si>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</si>
  <si>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</si>
  <si>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</si>
  <si>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</si>
  <si>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</si>
  <si>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</si>
  <si>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</si>
  <si>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</si>
  <si>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</si>
  <si>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</si>
  <si>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</si>
  <si>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</si>
  <si>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</si>
  <si>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</si>
  <si>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</si>
  <si>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</si>
  <si>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</si>
  <si>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</si>
  <si>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</si>
  <si>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</si>
  <si>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</si>
  <si>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</si>
  <si>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</si>
  <si>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</si>
  <si>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</si>
  <si>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</si>
  <si>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</si>
  <si>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</si>
  <si>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</si>
  <si>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</si>
  <si>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</si>
  <si>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</si>
  <si>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</si>
  <si>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</si>
  <si>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</si>
  <si>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</si>
  <si>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</si>
  <si>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</si>
  <si>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</si>
  <si>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</si>
  <si>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</si>
  <si>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</si>
  <si>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</si>
  <si>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</si>
  <si>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</si>
  <si>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</si>
  <si>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</si>
  <si>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</si>
  <si>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</si>
  <si>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</si>
  <si>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</si>
  <si>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</si>
  <si>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</si>
  <si>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</si>
  <si>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</si>
  <si>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</si>
  <si>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</si>
  <si>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</si>
  <si>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</si>
  <si>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</si>
  <si>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</si>
  <si>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</si>
  <si>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</si>
  <si>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</si>
  <si>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</si>
  <si>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</si>
  <si>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</si>
  <si>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</si>
  <si>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</si>
  <si>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</si>
  <si>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</si>
  <si>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</si>
  <si>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</si>
  <si>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</si>
  <si>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</si>
  <si>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</si>
  <si>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</si>
  <si>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</si>
  <si>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</si>
  <si>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</si>
  <si>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</si>
  <si>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</si>
  <si>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</si>
  <si>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</si>
  <si>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</si>
  <si>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</si>
  <si>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</si>
  <si>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</si>
  <si>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</si>
  <si>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</si>
  <si>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</si>
  <si>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</si>
  <si>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</si>
  <si>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</si>
  <si>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</si>
  <si>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</si>
  <si>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</si>
  <si>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</si>
  <si>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</si>
  <si>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</si>
  <si>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</si>
  <si>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</si>
  <si>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</si>
  <si>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</si>
  <si>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</si>
  <si>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</si>
  <si>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</si>
  <si>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</si>
  <si>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</si>
  <si>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</si>
  <si>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</si>
  <si>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</si>
  <si>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</si>
  <si>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</si>
  <si>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</si>
  <si>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</si>
  <si>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</si>
  <si>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</si>
  <si>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</si>
  <si>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</si>
  <si>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</si>
  <si>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</si>
  <si>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</si>
  <si>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</si>
  <si>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</si>
  <si>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</si>
  <si>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</si>
  <si>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</si>
  <si>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</si>
  <si>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</si>
  <si>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</si>
  <si>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</si>
  <si>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</si>
  <si>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</si>
  <si>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</si>
  <si>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</si>
  <si>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</si>
  <si>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</si>
  <si>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</si>
  <si>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</si>
  <si>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</si>
  <si>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</si>
  <si>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</si>
  <si>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</si>
  <si>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</si>
  <si>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</si>
  <si>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</si>
  <si>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</si>
  <si>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</si>
  <si>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</si>
  <si>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</si>
  <si>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</si>
  <si>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</si>
  <si>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</si>
  <si>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</si>
  <si>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</si>
  <si>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</si>
  <si>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</si>
  <si>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</si>
  <si>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</si>
  <si>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</si>
  <si>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</si>
  <si>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</si>
  <si>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</si>
  <si>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</si>
  <si>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</si>
  <si>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</si>
  <si>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</si>
  <si>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</si>
  <si>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</si>
  <si>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</si>
  <si>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</si>
  <si>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</si>
  <si>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</si>
  <si>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</si>
  <si>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</si>
  <si>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</si>
  <si>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</si>
  <si>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</si>
  <si>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</si>
  <si>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</si>
  <si>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</si>
  <si>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</si>
  <si>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</si>
  <si>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</si>
  <si>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</si>
  <si>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</si>
  <si>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</si>
  <si>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</si>
  <si>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</si>
  <si>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</si>
  <si>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</si>
  <si>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</si>
  <si>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</si>
  <si>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</si>
  <si>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</si>
  <si>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</si>
  <si>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</si>
  <si>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</si>
  <si>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</si>
  <si>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</si>
  <si>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</si>
  <si>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</si>
  <si>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</si>
  <si>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</si>
  <si>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</si>
  <si>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</si>
  <si>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</si>
  <si>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</si>
  <si>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</si>
  <si>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</si>
  <si>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</si>
  <si>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</si>
  <si>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</si>
  <si>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</si>
  <si>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</si>
  <si>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</si>
  <si>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</si>
  <si>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</si>
  <si>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</si>
  <si>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</si>
  <si>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</si>
  <si>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</si>
  <si>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</si>
  <si>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</si>
  <si>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</si>
  <si>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</si>
  <si>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</si>
  <si>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</si>
  <si>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</si>
  <si>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</si>
  <si>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</si>
  <si>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</si>
  <si>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</si>
  <si>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</si>
  <si>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</si>
  <si>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</si>
  <si>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</si>
  <si>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</si>
  <si>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</si>
  <si>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</si>
  <si>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</si>
  <si>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</si>
  <si>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</si>
  <si>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</si>
  <si>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</si>
  <si>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</si>
  <si>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</si>
  <si>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</si>
  <si>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</si>
  <si>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</si>
  <si>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</si>
  <si>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</si>
  <si>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</si>
  <si>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</si>
  <si>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</si>
  <si>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</si>
  <si>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</si>
  <si>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</si>
  <si>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</si>
  <si>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</si>
  <si>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</si>
  <si>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</si>
  <si>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</si>
  <si>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</si>
  <si>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</si>
  <si>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</si>
  <si>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</si>
  <si>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</si>
  <si>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</si>
  <si>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</si>
  <si>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</si>
  <si>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</si>
  <si>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</si>
  <si>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</si>
  <si>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</si>
  <si>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</si>
  <si>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</si>
  <si>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</si>
  <si>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</si>
  <si>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</si>
  <si>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</si>
  <si>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</si>
  <si>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</si>
  <si>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</si>
  <si>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</si>
  <si>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</si>
  <si>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</si>
  <si>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</si>
  <si>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</si>
  <si>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</si>
  <si>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</si>
  <si>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</si>
  <si>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</si>
  <si>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</si>
  <si>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</si>
  <si>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</si>
  <si>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</si>
  <si>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</si>
  <si>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</si>
  <si>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</si>
  <si>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</si>
  <si>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</si>
  <si>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</si>
  <si>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</si>
  <si>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</si>
  <si>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</si>
  <si>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</si>
  <si>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</si>
  <si>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</si>
  <si>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</si>
  <si>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</si>
  <si>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</si>
  <si>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</si>
  <si>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</si>
  <si>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</si>
  <si>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</si>
  <si>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</si>
  <si>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</si>
  <si>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</si>
  <si>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</si>
  <si>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</si>
  <si>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</si>
  <si>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</si>
  <si>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</si>
  <si>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</si>
  <si>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</si>
  <si>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</si>
  <si>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</si>
  <si>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</si>
  <si>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</si>
  <si>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</si>
  <si>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</si>
  <si>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</si>
  <si>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</si>
  <si>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</si>
  <si>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</si>
  <si>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</si>
  <si>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</si>
  <si>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</si>
  <si>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</si>
  <si>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</si>
  <si>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</si>
  <si>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</si>
  <si>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</si>
  <si>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</si>
  <si>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</si>
  <si>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</si>
  <si>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</si>
  <si>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</si>
  <si>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</si>
  <si>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</si>
  <si>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</si>
  <si>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</si>
  <si>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</si>
  <si>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</si>
  <si>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</si>
  <si>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</si>
  <si>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</si>
  <si>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</si>
  <si>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</si>
  <si>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</si>
  <si>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</si>
  <si>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</si>
  <si>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</si>
  <si>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</si>
  <si>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</si>
  <si>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</si>
  <si>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</si>
  <si>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</si>
  <si>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</si>
  <si>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</si>
  <si>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</si>
  <si>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</si>
  <si>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</si>
  <si>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</si>
  <si>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</si>
  <si>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</si>
  <si>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</si>
  <si>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</si>
  <si>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</si>
  <si>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</si>
  <si>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</si>
  <si>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</si>
  <si>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</si>
  <si>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</si>
  <si>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</si>
  <si>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</si>
  <si>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</si>
  <si>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</si>
  <si>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</si>
  <si>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</si>
  <si>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</si>
  <si>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</si>
  <si>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</si>
  <si>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</si>
  <si>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</si>
  <si>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</si>
  <si>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</si>
  <si>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</si>
  <si>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</si>
  <si>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</si>
  <si>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</si>
  <si>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</si>
  <si>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</si>
  <si>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</si>
  <si>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</si>
  <si>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</si>
  <si>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</si>
  <si>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</si>
  <si>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</si>
  <si>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</si>
  <si>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</si>
  <si>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</si>
  <si>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</si>
  <si>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</si>
  <si>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</si>
  <si>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</si>
  <si>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</si>
  <si>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</si>
  <si>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</si>
  <si>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</si>
  <si>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</si>
  <si>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</si>
  <si>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</si>
  <si>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</si>
  <si>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</si>
  <si>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</si>
  <si>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</si>
  <si>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</si>
  <si>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</si>
  <si>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</si>
  <si>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</si>
  <si>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</si>
  <si>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</si>
  <si>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</si>
  <si>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</si>
  <si>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</si>
  <si>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</si>
  <si>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</si>
  <si>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</si>
  <si>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</si>
  <si>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</si>
  <si>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</si>
  <si>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</si>
  <si>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</si>
  <si>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</si>
  <si>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</si>
  <si>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</si>
  <si>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</si>
  <si>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</si>
  <si>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</si>
  <si>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</si>
  <si>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</si>
  <si>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</si>
  <si>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</si>
  <si>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</si>
  <si>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</si>
  <si>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</si>
  <si>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</si>
  <si>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</si>
  <si>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</si>
  <si>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</si>
  <si>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</si>
  <si>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</si>
  <si>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</si>
  <si>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</si>
  <si>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</si>
  <si>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</si>
  <si>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</si>
  <si>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</si>
  <si>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</si>
  <si>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</si>
  <si>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</si>
  <si>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</si>
  <si>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</si>
  <si>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</si>
  <si>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</si>
  <si>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</si>
  <si>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</si>
  <si>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</si>
  <si>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</si>
  <si>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</si>
  <si>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</si>
  <si>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</si>
  <si>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</si>
  <si>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</si>
  <si>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</si>
  <si>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</si>
  <si>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</si>
  <si>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</si>
  <si>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</si>
  <si>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</si>
  <si>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</si>
  <si>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</si>
  <si>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</si>
  <si>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</si>
  <si>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</si>
  <si>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</si>
  <si>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</si>
  <si>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</si>
  <si>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</si>
  <si>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</si>
  <si>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</si>
  <si>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</si>
  <si>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</si>
  <si>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</si>
  <si>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</si>
  <si>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</si>
  <si>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</si>
  <si>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</si>
  <si>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</si>
  <si>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</si>
  <si>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</si>
  <si>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</si>
  <si>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</si>
  <si>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</si>
  <si>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</si>
  <si>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</si>
  <si>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</si>
  <si>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</si>
  <si>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</si>
  <si>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</si>
  <si>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</si>
  <si>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</si>
  <si>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</si>
  <si>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</si>
  <si>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</si>
  <si>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</si>
  <si>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</si>
  <si>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</si>
  <si>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</si>
  <si>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</si>
  <si>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</si>
  <si>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</si>
  <si>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</si>
  <si>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</si>
  <si>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</si>
  <si>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</si>
  <si>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</si>
  <si>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</si>
  <si>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</si>
  <si>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</si>
  <si>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</si>
  <si>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</si>
  <si>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</si>
  <si>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</si>
  <si>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</si>
  <si>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</si>
  <si>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</si>
  <si>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</si>
  <si>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</si>
  <si>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</si>
  <si>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</si>
  <si>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</si>
  <si>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</si>
  <si>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</si>
  <si>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</si>
  <si>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</si>
  <si>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</si>
  <si>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</si>
  <si>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</si>
  <si>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</si>
  <si>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</si>
  <si>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</si>
  <si>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</si>
  <si>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</si>
  <si>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</si>
  <si>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</si>
  <si>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</si>
  <si>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</si>
  <si>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</si>
  <si>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</si>
  <si>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</si>
  <si>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</si>
  <si>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</si>
  <si>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</si>
  <si>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</si>
  <si>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</si>
  <si>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</si>
  <si>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</si>
  <si>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</si>
  <si>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</si>
  <si>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</si>
  <si>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</si>
  <si>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</si>
  <si>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</si>
  <si>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</si>
  <si>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</si>
  <si>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</si>
  <si>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</si>
  <si>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</si>
  <si>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</si>
  <si>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</si>
  <si>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</si>
  <si>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</si>
  <si>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</si>
  <si>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</si>
  <si>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</si>
  <si>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</si>
  <si>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</si>
  <si>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</si>
  <si>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</si>
  <si>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</si>
  <si>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</si>
  <si>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</si>
  <si>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</si>
  <si>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</si>
  <si>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</si>
  <si>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</si>
  <si>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</si>
  <si>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</si>
  <si>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</si>
  <si>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</si>
  <si>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</si>
  <si>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</si>
  <si>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</si>
  <si>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</si>
  <si>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</si>
  <si>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</si>
  <si>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</si>
  <si>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</si>
  <si>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</si>
  <si>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</si>
  <si>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</si>
  <si>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</si>
  <si>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</si>
  <si>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</si>
  <si>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</si>
  <si>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</si>
  <si>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</si>
  <si>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</si>
  <si>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</si>
  <si>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</si>
  <si>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</si>
  <si>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</si>
  <si>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</si>
  <si>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</si>
  <si>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</si>
  <si>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</si>
  <si>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</si>
  <si>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</si>
  <si>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</si>
  <si>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</si>
  <si>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</si>
  <si>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</si>
  <si>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</si>
  <si>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</si>
  <si>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</si>
  <si>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</si>
  <si>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</si>
  <si>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</si>
  <si>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</si>
  <si>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</si>
  <si>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</si>
  <si>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</si>
  <si>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</si>
  <si>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</si>
  <si>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</si>
  <si>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</si>
  <si>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</si>
  <si>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</si>
  <si>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</si>
  <si>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</si>
  <si>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</si>
  <si>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</si>
  <si>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</si>
  <si>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</si>
  <si>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</si>
  <si>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</si>
  <si>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</si>
  <si>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</si>
  <si>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</si>
  <si>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</si>
  <si>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</si>
  <si>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</si>
  <si>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</si>
  <si>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</si>
  <si>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</si>
  <si>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</si>
  <si>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</si>
  <si>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</si>
  <si>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</si>
  <si>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</si>
  <si>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</si>
  <si>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</si>
  <si>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</si>
  <si>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</si>
  <si>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</si>
  <si>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</si>
  <si>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</si>
  <si>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</si>
  <si>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</si>
  <si>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</si>
  <si>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</si>
  <si>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</si>
  <si>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</si>
  <si>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</si>
  <si>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</si>
  <si>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</si>
  <si>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</si>
  <si>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</si>
  <si>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</si>
  <si>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</si>
  <si>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</si>
  <si>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</si>
  <si>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</si>
  <si>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</si>
  <si>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</si>
  <si>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</si>
  <si>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</si>
  <si>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</si>
  <si>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</si>
  <si>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</si>
  <si>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</si>
  <si>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</si>
  <si>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</si>
  <si>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</si>
  <si>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</si>
  <si>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</si>
  <si>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</si>
  <si>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</si>
  <si>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</si>
  <si>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</si>
  <si>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</si>
  <si>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</si>
  <si>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</si>
  <si>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</si>
  <si>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</si>
  <si>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</si>
  <si>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</si>
  <si>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</si>
  <si>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</si>
  <si>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</si>
  <si>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</si>
  <si>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</si>
  <si>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</si>
  <si>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</si>
  <si>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</si>
  <si>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</si>
  <si>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</si>
  <si>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</si>
  <si>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</si>
  <si>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</si>
  <si>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</si>
  <si>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</si>
  <si>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</si>
  <si>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</si>
  <si>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</si>
  <si>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</si>
  <si>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</si>
  <si>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</si>
  <si>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</si>
  <si>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</si>
  <si>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</si>
  <si>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</si>
  <si>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</si>
  <si>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</si>
  <si>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</si>
  <si>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</si>
  <si>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</si>
  <si>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</si>
  <si>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</si>
  <si>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</si>
  <si>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</si>
  <si>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</si>
  <si>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</si>
  <si>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</si>
  <si>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</si>
  <si>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</si>
  <si>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</si>
  <si>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</si>
  <si>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</si>
  <si>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</si>
  <si>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</si>
  <si>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</si>
  <si>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</si>
  <si>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</si>
  <si>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</si>
  <si>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</si>
  <si>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</si>
  <si>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</si>
  <si>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</si>
  <si>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</si>
  <si>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</si>
  <si>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</si>
  <si>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</si>
  <si>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</si>
  <si>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</si>
  <si>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</si>
  <si>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</si>
  <si>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</si>
  <si>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</si>
  <si>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</si>
  <si>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</si>
  <si>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</si>
  <si>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</si>
  <si>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</si>
  <si>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</si>
  <si>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</si>
  <si>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</si>
  <si>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</si>
  <si>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</si>
  <si>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</si>
  <si>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</si>
  <si>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</si>
  <si>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</si>
  <si>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</si>
  <si>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</si>
  <si>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</si>
  <si>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</si>
  <si>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</si>
  <si>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</si>
  <si>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</si>
  <si>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</si>
  <si>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</si>
  <si>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</si>
  <si>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</si>
  <si>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</si>
  <si>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</si>
  <si>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</si>
  <si>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</si>
  <si>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</si>
  <si>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</si>
  <si>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</si>
  <si>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</si>
  <si>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</si>
  <si>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</si>
  <si>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</si>
  <si>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</si>
  <si>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</si>
  <si>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</si>
  <si>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</si>
  <si>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</si>
  <si>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</si>
  <si>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</si>
  <si>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</si>
  <si>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</si>
  <si>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</si>
  <si>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</si>
  <si>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</si>
  <si>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</si>
  <si>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</si>
  <si>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</si>
  <si>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</si>
  <si>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</si>
  <si>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</si>
  <si>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</si>
  <si>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</si>
  <si>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</si>
  <si>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</si>
  <si>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</si>
  <si>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</si>
  <si>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</si>
  <si>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</si>
  <si>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</si>
  <si>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</si>
  <si>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</si>
  <si>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</si>
  <si>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</si>
  <si>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</si>
  <si>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</si>
  <si>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</si>
  <si>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</si>
  <si>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</si>
  <si>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</si>
  <si>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</si>
  <si>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</si>
  <si>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</si>
  <si>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</si>
  <si>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</si>
  <si>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</si>
  <si>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</si>
  <si>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</si>
  <si>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</si>
  <si>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</si>
  <si>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</si>
  <si>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</si>
  <si>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</si>
  <si>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</si>
  <si>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</si>
  <si>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</si>
  <si>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</si>
  <si>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</si>
  <si>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</si>
  <si>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</si>
  <si>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</si>
  <si>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</si>
  <si>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</si>
  <si>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</si>
  <si>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</si>
  <si>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</si>
  <si>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</si>
  <si>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</si>
  <si>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</si>
  <si>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</si>
  <si>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</si>
  <si>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</si>
  <si>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</si>
  <si>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</si>
  <si>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</si>
  <si>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</si>
  <si>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</si>
  <si>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</si>
  <si>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</si>
  <si>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</si>
  <si>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</si>
  <si>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</si>
  <si>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</si>
  <si>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</si>
  <si>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</si>
  <si>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</si>
  <si>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</si>
  <si>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</si>
  <si>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</si>
  <si>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</si>
  <si>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</si>
  <si>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</si>
  <si>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</si>
  <si>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</si>
  <si>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</si>
  <si>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</si>
  <si>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</si>
  <si>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</si>
  <si>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</si>
  <si>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</si>
  <si>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</si>
  <si>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</si>
  <si>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</si>
  <si>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</si>
  <si>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</si>
  <si>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</si>
  <si>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</si>
  <si>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</si>
  <si>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</si>
  <si>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</si>
  <si>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</si>
  <si>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</si>
  <si>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</si>
  <si>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</si>
  <si>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</si>
  <si>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</si>
  <si>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</si>
  <si>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</si>
  <si>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</si>
  <si>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</si>
  <si>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</si>
  <si>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</si>
  <si>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</si>
  <si>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</si>
  <si>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</si>
  <si>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</si>
  <si>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</si>
  <si>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</si>
  <si>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</si>
  <si>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</si>
  <si>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</si>
  <si>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</si>
  <si>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</si>
  <si>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</si>
  <si>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</si>
  <si>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</si>
  <si>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</si>
  <si>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</si>
  <si>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</si>
  <si>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</si>
  <si>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</si>
  <si>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</si>
  <si>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</si>
  <si>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</si>
  <si>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</si>
  <si>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</si>
  <si>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</si>
  <si>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</si>
  <si>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</si>
  <si>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</si>
  <si>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</si>
  <si>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</si>
  <si>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</si>
  <si>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</si>
  <si>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</si>
  <si>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</si>
  <si>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</si>
  <si>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</si>
  <si>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</si>
  <si>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</si>
  <si>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</si>
  <si>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</si>
  <si>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</si>
  <si>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</si>
  <si>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</si>
  <si>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</si>
  <si>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</si>
  <si>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</si>
  <si>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</si>
  <si>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</si>
  <si>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</si>
  <si>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</si>
  <si>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</si>
  <si>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</si>
  <si>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</si>
  <si>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</si>
  <si>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</si>
  <si>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</si>
  <si>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</si>
  <si>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</si>
  <si>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</si>
  <si>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</si>
  <si>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</si>
  <si>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</si>
  <si>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</si>
  <si>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</si>
  <si>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</si>
  <si>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</si>
  <si>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</si>
  <si>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</si>
  <si>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</si>
  <si>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</si>
  <si>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</si>
  <si>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</si>
  <si>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</si>
  <si>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</si>
  <si>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</si>
  <si>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</si>
  <si>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</si>
  <si>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</si>
  <si>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</si>
  <si>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</si>
  <si>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</si>
  <si>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</si>
  <si>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</si>
  <si>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</si>
  <si>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</si>
  <si>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</si>
  <si>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</si>
  <si>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</si>
  <si>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</si>
  <si>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</si>
  <si>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</si>
  <si>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</si>
  <si>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</si>
  <si>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</si>
  <si>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</si>
  <si>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</si>
  <si>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</si>
  <si>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</si>
  <si>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</si>
  <si>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</si>
  <si>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</si>
  <si>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</si>
  <si>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</si>
  <si>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</si>
  <si>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</si>
  <si>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</si>
  <si>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</si>
  <si>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</si>
  <si>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</si>
  <si>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</si>
  <si>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</si>
  <si>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</si>
  <si>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</si>
  <si>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</si>
  <si>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</si>
  <si>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</si>
  <si>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</si>
  <si>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</si>
  <si>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</si>
  <si>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</si>
  <si>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</si>
  <si>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</si>
  <si>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</si>
  <si>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</si>
  <si>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</si>
  <si>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</si>
  <si>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</si>
  <si>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</si>
  <si>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</si>
  <si>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</si>
  <si>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</si>
  <si>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</si>
  <si>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</si>
  <si>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</si>
  <si>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</si>
  <si>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</si>
  <si>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</si>
  <si>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</si>
  <si>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</si>
  <si>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</si>
  <si>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</si>
  <si>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</si>
  <si>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</si>
  <si>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</si>
  <si>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</si>
  <si>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</si>
  <si>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</si>
  <si>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</si>
  <si>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</si>
  <si>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</si>
  <si>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</si>
  <si>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</si>
  <si>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</si>
  <si>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</si>
  <si>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</si>
  <si>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</si>
  <si>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</si>
  <si>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</si>
  <si>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</si>
  <si>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</si>
  <si>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</si>
  <si>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</si>
  <si>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</si>
  <si>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</si>
  <si>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</si>
  <si>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</si>
  <si>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</si>
  <si>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</si>
  <si>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</si>
  <si>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</si>
  <si>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</si>
  <si>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</si>
  <si>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</si>
  <si>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</si>
  <si>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</si>
  <si>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</si>
  <si>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</si>
  <si>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</si>
  <si>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</si>
  <si>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</si>
  <si>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</si>
  <si>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</si>
  <si>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</si>
  <si>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</si>
  <si>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</si>
  <si>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</si>
  <si>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</si>
  <si>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</si>
  <si>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</si>
  <si>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</si>
  <si>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</si>
  <si>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</si>
  <si>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</si>
  <si>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</si>
  <si>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</si>
  <si>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</si>
  <si>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</si>
  <si>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</si>
  <si>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</si>
  <si>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</si>
  <si>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</si>
  <si>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</si>
  <si>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</si>
  <si>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</si>
  <si>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</si>
  <si>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</si>
  <si>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</si>
  <si>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</si>
  <si>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</si>
  <si>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</si>
  <si>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</si>
  <si>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</si>
  <si>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</si>
  <si>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</si>
  <si>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</si>
  <si>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</si>
  <si>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</si>
  <si>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</si>
  <si>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</si>
  <si>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</si>
  <si>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</si>
  <si>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</si>
  <si>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</si>
  <si>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</si>
  <si>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</si>
  <si>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</si>
  <si>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</si>
  <si>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</si>
  <si>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</si>
  <si>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</si>
  <si>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</si>
  <si>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</si>
  <si>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</si>
  <si>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</si>
  <si>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</si>
  <si>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</si>
  <si>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</si>
  <si>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</si>
  <si>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</si>
  <si>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</si>
  <si>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</si>
  <si>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</si>
  <si>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</si>
  <si>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</si>
  <si>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</si>
  <si>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</si>
  <si>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</si>
  <si>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</si>
  <si>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</si>
  <si>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</si>
  <si>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</si>
  <si>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</si>
  <si>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</si>
  <si>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</si>
  <si>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</si>
  <si>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</si>
  <si>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</si>
  <si>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</si>
  <si>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</si>
  <si>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</si>
  <si>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</si>
  <si>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</si>
  <si>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</si>
  <si>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</si>
  <si>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</si>
  <si>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</si>
  <si>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</si>
  <si>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</si>
  <si>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</si>
  <si>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</si>
  <si>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</si>
  <si>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</si>
  <si>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</si>
  <si>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</si>
  <si>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</si>
  <si>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</si>
  <si>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</si>
  <si>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</si>
  <si>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</si>
  <si>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</si>
  <si>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</si>
  <si>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</si>
  <si>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</si>
  <si>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</si>
  <si>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</si>
  <si>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</si>
  <si>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</si>
  <si>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</si>
  <si>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</si>
  <si>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</si>
  <si>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</si>
  <si>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</si>
  <si>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</si>
  <si>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</si>
  <si>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</si>
  <si>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</si>
  <si>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</si>
  <si>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</si>
  <si>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</si>
  <si>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</si>
  <si>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</si>
  <si>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</si>
  <si>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</si>
  <si>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</si>
  <si>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</si>
  <si>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</si>
  <si>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</si>
  <si>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</si>
  <si>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</si>
  <si>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</si>
  <si>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</si>
  <si>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</si>
  <si>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</si>
  <si>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</si>
  <si>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</si>
  <si>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</si>
  <si>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</si>
  <si>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</si>
  <si>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</si>
  <si>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</si>
  <si>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</si>
  <si>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</si>
  <si>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</si>
  <si>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</si>
  <si>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</si>
  <si>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</si>
  <si>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</si>
  <si>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</si>
  <si>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</si>
  <si>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</si>
  <si>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</si>
  <si>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</si>
  <si>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</si>
  <si>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</si>
  <si>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</si>
  <si>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</si>
  <si>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</si>
  <si>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</si>
  <si>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</si>
  <si>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</si>
  <si>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</si>
  <si>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</si>
  <si>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</si>
  <si>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</si>
  <si>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</si>
  <si>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</si>
  <si>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</si>
  <si>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</si>
  <si>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</si>
  <si>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</si>
  <si>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</si>
  <si>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</si>
  <si>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</si>
  <si>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</si>
  <si>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</si>
  <si>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</si>
  <si>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</si>
  <si>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</si>
  <si>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</si>
  <si>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</si>
  <si>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</si>
  <si>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</si>
  <si>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</si>
  <si>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</si>
  <si>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</si>
  <si>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</si>
  <si>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</si>
  <si>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</si>
  <si>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</si>
  <si>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</si>
  <si>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</si>
  <si>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</si>
  <si>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</si>
  <si>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</si>
  <si>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</si>
  <si>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</si>
  <si>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</si>
  <si>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</si>
  <si>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</si>
  <si>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</si>
  <si>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</si>
  <si>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</si>
  <si>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</si>
  <si>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</si>
  <si>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</si>
  <si>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</si>
  <si>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</si>
  <si>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</si>
  <si>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</si>
  <si>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</si>
  <si>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</si>
  <si>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</si>
  <si>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</si>
  <si>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</si>
  <si>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</si>
  <si>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</si>
  <si>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</si>
  <si>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</si>
  <si>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</si>
  <si>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</si>
  <si>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</si>
  <si>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</si>
  <si>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</si>
  <si>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</si>
  <si>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</si>
  <si>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</si>
  <si>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</si>
  <si>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</si>
  <si>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</si>
  <si>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</si>
  <si>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</si>
  <si>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</si>
  <si>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</si>
  <si>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</si>
  <si>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</si>
  <si>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</si>
  <si>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</si>
  <si>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</si>
  <si>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</si>
  <si>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</si>
  <si>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</si>
  <si>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</si>
  <si>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</si>
  <si>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</si>
  <si>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</si>
  <si>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</si>
  <si>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</si>
  <si>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</si>
  <si>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</si>
  <si>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</si>
  <si>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</si>
  <si>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</si>
  <si>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</si>
  <si>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</si>
  <si>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</si>
  <si>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</si>
  <si>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</si>
  <si>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</si>
  <si>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</si>
  <si>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</si>
  <si>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</si>
  <si>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</si>
  <si>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</si>
  <si>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</si>
  <si>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</si>
  <si>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</si>
  <si>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</si>
  <si>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</si>
  <si>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</si>
  <si>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</si>
  <si>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</si>
  <si>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</si>
  <si>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</si>
  <si>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</si>
  <si>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</si>
  <si>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</si>
  <si>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</si>
  <si>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</si>
  <si>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</si>
  <si>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</si>
  <si>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</si>
  <si>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</si>
  <si>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</si>
  <si>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</si>
  <si>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</si>
  <si>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</si>
  <si>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</si>
  <si>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</si>
  <si>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</si>
  <si>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</si>
  <si>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</si>
  <si>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</si>
  <si>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</si>
  <si>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</si>
  <si>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</si>
  <si>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</si>
  <si>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</si>
  <si>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</si>
  <si>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</si>
  <si>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</si>
  <si>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</si>
  <si>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</si>
  <si>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</si>
  <si>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</si>
  <si>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</si>
  <si>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</si>
  <si>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</si>
  <si>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</si>
  <si>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</si>
  <si>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</si>
  <si>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</si>
  <si>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</si>
  <si>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</si>
  <si>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</si>
  <si>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</si>
  <si>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</si>
  <si>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</si>
  <si>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</si>
  <si>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</si>
  <si>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</si>
  <si>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</si>
  <si>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</si>
  <si>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</si>
  <si>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</si>
  <si>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</si>
  <si>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</si>
  <si>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</si>
  <si>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</si>
  <si>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</si>
  <si>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</si>
  <si>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</si>
  <si>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</si>
  <si>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</si>
  <si>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</si>
  <si>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</si>
  <si>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</si>
  <si>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</si>
  <si>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</si>
  <si>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</si>
  <si>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</si>
  <si>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</si>
  <si>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</si>
  <si>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</si>
  <si>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</si>
  <si>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</si>
  <si>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</si>
  <si>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</si>
  <si>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</si>
  <si>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</si>
  <si>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</si>
  <si>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</si>
  <si>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</si>
  <si>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</si>
  <si>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</si>
  <si>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</si>
  <si>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</si>
  <si>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</si>
  <si>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</si>
  <si>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</si>
  <si>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</si>
  <si>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</si>
  <si>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</si>
  <si>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</si>
  <si>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</si>
  <si>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</si>
  <si>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</si>
  <si>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</si>
  <si>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</si>
  <si>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</si>
  <si>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</si>
  <si>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</si>
  <si>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</si>
  <si>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</si>
  <si>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</si>
  <si>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</si>
  <si>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</si>
  <si>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</si>
  <si>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</si>
  <si>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</si>
  <si>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</si>
  <si>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</si>
  <si>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</si>
  <si>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</si>
  <si>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</si>
  <si>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</si>
  <si>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</si>
  <si>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</si>
  <si>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</si>
  <si>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</si>
  <si>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</si>
  <si>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</si>
  <si>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</si>
  <si>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</si>
  <si>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</si>
  <si>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</si>
  <si>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</si>
  <si>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</si>
  <si>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</si>
  <si>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</si>
  <si>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</si>
  <si>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</si>
  <si>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</si>
  <si>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</si>
  <si>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</si>
  <si>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</si>
  <si>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</si>
  <si>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</si>
  <si>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</si>
  <si>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</si>
  <si>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</si>
  <si>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</si>
  <si>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</si>
  <si>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</si>
  <si>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</si>
  <si>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</si>
  <si>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</si>
  <si>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</si>
  <si>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</si>
  <si>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</si>
  <si>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</si>
  <si>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</si>
  <si>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</si>
  <si>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</si>
  <si>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</si>
  <si>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</si>
  <si>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</si>
  <si>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</si>
  <si>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</si>
  <si>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</si>
  <si>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</si>
  <si>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</si>
  <si>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</si>
  <si>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</si>
  <si>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</si>
  <si>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</si>
  <si>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</si>
  <si>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</si>
  <si>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</si>
  <si>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</si>
  <si>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</si>
  <si>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</si>
  <si>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</si>
  <si>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</si>
  <si>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</si>
  <si>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</si>
  <si>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</si>
  <si>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</si>
  <si>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</si>
  <si>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</si>
  <si>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</si>
  <si>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</si>
  <si>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</si>
  <si>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</si>
  <si>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</si>
  <si>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</si>
  <si>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</si>
  <si>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</si>
  <si>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</si>
  <si>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</si>
  <si>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</si>
  <si>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</si>
  <si>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</si>
  <si>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</si>
  <si>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</si>
  <si>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</si>
  <si>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</si>
  <si>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</si>
  <si>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</si>
  <si>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</si>
  <si>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</si>
  <si>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</si>
  <si>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</si>
  <si>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</si>
  <si>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</si>
  <si>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</si>
  <si>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</si>
  <si>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</si>
  <si>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</si>
  <si>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</si>
  <si>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</si>
  <si>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</si>
  <si>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</si>
  <si>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</si>
  <si>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</si>
  <si>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</si>
  <si>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</si>
  <si>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</si>
  <si>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</si>
  <si>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</si>
  <si>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</si>
  <si>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</si>
  <si>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</si>
  <si>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</si>
  <si>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</si>
  <si>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</si>
  <si>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</si>
  <si>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</si>
  <si>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</si>
  <si>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</si>
  <si>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</si>
  <si>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</si>
  <si>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</si>
  <si>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</si>
  <si>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</si>
  <si>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</si>
  <si>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</si>
  <si>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</si>
  <si>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</si>
  <si>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</si>
  <si>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</si>
  <si>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</si>
  <si>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</si>
  <si>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</si>
  <si>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</si>
  <si>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</si>
  <si>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</si>
  <si>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</si>
  <si>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</si>
  <si>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</si>
  <si>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</si>
  <si>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</si>
  <si>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</si>
  <si>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</si>
  <si>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</si>
  <si>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</si>
  <si>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</si>
  <si>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</si>
  <si>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</si>
  <si>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</si>
  <si>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</si>
  <si>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</si>
  <si>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</si>
  <si>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</si>
  <si>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</si>
  <si>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</si>
  <si>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</si>
  <si>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</si>
  <si>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</si>
  <si>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</si>
  <si>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</si>
  <si>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</si>
  <si>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</si>
  <si>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</si>
  <si>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</si>
  <si>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</si>
  <si>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</si>
  <si>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</si>
  <si>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</si>
  <si>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</si>
  <si>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</si>
  <si>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</si>
  <si>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</si>
  <si>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</si>
  <si>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</si>
  <si>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</si>
  <si>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</si>
  <si>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</si>
  <si>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</si>
  <si>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</si>
  <si>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</si>
  <si>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</si>
  <si>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</si>
  <si>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</si>
  <si>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</si>
  <si>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</si>
  <si>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</si>
  <si>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</si>
  <si>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</si>
  <si>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</si>
  <si>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</si>
  <si>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</si>
  <si>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</si>
  <si>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</si>
  <si>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</si>
  <si>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</si>
  <si>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</si>
  <si>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</si>
  <si>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</si>
  <si>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</si>
  <si>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</si>
  <si>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</si>
  <si>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</si>
  <si>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</si>
  <si>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</si>
  <si>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</si>
  <si>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</si>
  <si>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</si>
  <si>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</si>
  <si>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</si>
  <si>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</si>
  <si>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</si>
  <si>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</si>
  <si>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</si>
  <si>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</si>
  <si>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</si>
  <si>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</si>
  <si>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</si>
  <si>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</si>
  <si>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</si>
  <si>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</si>
  <si>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</si>
  <si>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</si>
  <si>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</si>
  <si>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</si>
  <si>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</si>
  <si>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</si>
  <si>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</si>
  <si>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</si>
  <si>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</si>
  <si>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</si>
  <si>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</si>
  <si>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</si>
  <si>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</si>
  <si>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</si>
  <si>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</si>
  <si>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</si>
  <si>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</si>
  <si>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</si>
  <si>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</si>
  <si>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</si>
  <si>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</si>
  <si>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</si>
  <si>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</si>
  <si>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</si>
  <si>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</si>
  <si>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</si>
  <si>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</si>
  <si>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</si>
  <si>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</si>
  <si>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</si>
  <si>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</si>
  <si>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</si>
  <si>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</si>
  <si>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</si>
  <si>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</si>
  <si>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</si>
  <si>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</si>
  <si>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</si>
  <si>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</si>
  <si>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</si>
  <si>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</si>
  <si>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</si>
  <si>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</si>
  <si>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</si>
  <si>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</si>
  <si>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</si>
  <si>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</si>
  <si>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</si>
  <si>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</si>
  <si>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</si>
  <si>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</si>
  <si>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</si>
  <si>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</si>
  <si>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</si>
  <si>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</si>
  <si>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</si>
  <si>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</si>
  <si>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</si>
  <si>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</si>
  <si>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</si>
  <si>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</si>
  <si>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</si>
  <si>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</si>
  <si>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</si>
  <si>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</si>
  <si>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</si>
  <si>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</si>
  <si>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</si>
  <si>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</si>
  <si>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</si>
  <si>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</si>
  <si>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</si>
  <si>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</si>
  <si>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</si>
  <si>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</si>
  <si>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</si>
  <si>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</si>
  <si>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</si>
  <si>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</si>
  <si>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</si>
  <si>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</si>
  <si>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</si>
  <si>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</si>
  <si>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</si>
  <si>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</si>
  <si>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</si>
  <si>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</si>
  <si>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</si>
  <si>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</si>
  <si>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</si>
  <si>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</si>
  <si>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</si>
  <si>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</si>
  <si>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</si>
  <si>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</si>
  <si>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</si>
  <si>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</si>
  <si>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</si>
  <si>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</si>
  <si>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</si>
  <si>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</si>
  <si>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</si>
  <si>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</si>
  <si>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</si>
  <si>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</si>
  <si>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</si>
  <si>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</si>
  <si>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</si>
  <si>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</si>
  <si>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</si>
  <si>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</si>
  <si>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</si>
  <si>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</si>
  <si>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</si>
  <si>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</si>
  <si>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</si>
  <si>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</si>
  <si>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</si>
  <si>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</si>
  <si>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</si>
  <si>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</si>
  <si>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</si>
  <si>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</si>
  <si>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</si>
  <si>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</si>
  <si>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</si>
  <si>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</si>
  <si>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</si>
  <si>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</si>
  <si>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</si>
  <si>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</si>
  <si>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</si>
  <si>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</si>
  <si>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</si>
  <si>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</si>
  <si>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</si>
  <si>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</si>
  <si>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</si>
  <si>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</si>
  <si>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</si>
  <si>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</si>
  <si>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</si>
  <si>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</si>
  <si>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</si>
  <si>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</si>
  <si>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</si>
  <si>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</si>
  <si>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</si>
  <si>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</si>
  <si>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</si>
  <si>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</si>
  <si>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</si>
  <si>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</si>
  <si>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</si>
  <si>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</si>
  <si>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</si>
  <si>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</si>
  <si>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</si>
  <si>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</si>
  <si>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</si>
  <si>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</si>
  <si>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</si>
  <si>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</si>
  <si>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</si>
  <si>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</si>
  <si>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</si>
  <si>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</si>
  <si>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</si>
  <si>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</si>
  <si>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</si>
  <si>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</si>
  <si>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</si>
  <si>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</si>
  <si>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</si>
  <si>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</si>
  <si>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</si>
  <si>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</si>
  <si>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</si>
  <si>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</si>
  <si>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</si>
  <si>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</si>
  <si>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</si>
  <si>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</si>
  <si>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</si>
  <si>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</si>
  <si>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</si>
  <si>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</si>
  <si>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</si>
  <si>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</si>
  <si>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</si>
  <si>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</si>
  <si>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</si>
  <si>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</si>
  <si>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</si>
  <si>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</si>
  <si>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</si>
  <si>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</si>
  <si>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</si>
  <si>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</si>
  <si>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</si>
  <si>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</si>
  <si>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</si>
  <si>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</si>
  <si>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</si>
  <si>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</si>
  <si>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</si>
  <si>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</si>
  <si>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</si>
  <si>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</si>
  <si>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</si>
  <si>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</si>
  <si>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</si>
  <si>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</si>
  <si>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</si>
  <si>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</si>
  <si>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</si>
  <si>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</si>
  <si>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</si>
  <si>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</si>
  <si>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</si>
  <si>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</si>
  <si>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</si>
  <si>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</si>
  <si>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</si>
  <si>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</si>
  <si>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</si>
  <si>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</si>
  <si>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</si>
  <si>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</si>
  <si>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</si>
  <si>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</si>
  <si>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</si>
  <si>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</si>
  <si>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</si>
  <si>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</si>
  <si>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</si>
  <si>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</si>
  <si>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</si>
  <si>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</si>
  <si>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</si>
  <si>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</si>
  <si>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</si>
  <si>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</si>
  <si>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</si>
  <si>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</si>
  <si>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</si>
  <si>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</si>
  <si>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</si>
  <si>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</si>
  <si>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</si>
  <si>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</si>
  <si>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</si>
  <si>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</si>
  <si>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</si>
  <si>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</si>
  <si>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</si>
  <si>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</si>
  <si>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</si>
  <si>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</si>
  <si>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</si>
  <si>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</si>
  <si>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</si>
  <si>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</si>
  <si>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</si>
  <si>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</si>
  <si>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</si>
  <si>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</si>
  <si>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</si>
  <si>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</si>
  <si>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</si>
  <si>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</si>
  <si>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</si>
  <si>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</si>
  <si>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</si>
  <si>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</si>
  <si>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</si>
  <si>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</si>
  <si>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</si>
  <si>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</si>
  <si>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</si>
  <si>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</si>
  <si>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</si>
  <si>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</si>
  <si>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</si>
  <si>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</si>
  <si>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</si>
  <si>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</si>
  <si>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</si>
  <si>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</si>
  <si>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</si>
  <si>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</si>
  <si>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</si>
  <si>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</si>
  <si>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</si>
  <si>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</si>
  <si>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</si>
  <si>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</si>
  <si>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</si>
  <si>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</si>
  <si>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</si>
  <si>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</si>
  <si>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</si>
  <si>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</si>
  <si>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</si>
  <si>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</si>
  <si>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</si>
  <si>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</si>
  <si>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</si>
  <si>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</si>
  <si>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</si>
  <si>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</si>
  <si>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</si>
  <si>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</si>
  <si>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</si>
  <si>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</si>
  <si>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</si>
  <si>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</si>
  <si>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</si>
  <si>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</si>
  <si>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</si>
  <si>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</si>
  <si>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</si>
  <si>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</si>
  <si>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</si>
  <si>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</si>
  <si>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</si>
  <si>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</si>
  <si>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</si>
  <si>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</si>
  <si>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</si>
  <si>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</si>
  <si>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</si>
  <si>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</si>
  <si>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</si>
  <si>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</si>
  <si>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</si>
  <si>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</si>
  <si>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</si>
  <si>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</si>
  <si>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</si>
  <si>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</si>
  <si>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</si>
  <si>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</si>
  <si>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</si>
  <si>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</si>
  <si>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</si>
  <si>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</si>
  <si>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</si>
  <si>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</si>
  <si>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</si>
  <si>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</si>
  <si>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</si>
  <si>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</si>
  <si>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</si>
  <si>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</si>
  <si>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</si>
  <si>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</si>
  <si>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</si>
  <si>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</si>
  <si>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</si>
  <si>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</si>
  <si>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</si>
  <si>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</si>
  <si>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</si>
  <si>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</si>
  <si>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</si>
  <si>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</si>
  <si>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</si>
  <si>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</si>
  <si>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</si>
  <si>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</si>
  <si>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</si>
  <si>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</si>
  <si>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</si>
  <si>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</si>
  <si>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</si>
  <si>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</si>
  <si>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</si>
  <si>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</si>
  <si>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</si>
  <si>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</si>
  <si>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</si>
  <si>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</si>
  <si>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</si>
  <si>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</si>
  <si>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</si>
  <si>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</si>
  <si>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</si>
  <si>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</si>
  <si>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</si>
  <si>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</si>
  <si>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</si>
  <si>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</si>
  <si>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</si>
  <si>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</si>
  <si>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</si>
  <si>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</si>
  <si>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</si>
  <si>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</si>
  <si>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</si>
  <si>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</si>
  <si>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</si>
  <si>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</si>
  <si>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</si>
  <si>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</si>
  <si>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</si>
  <si>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</si>
  <si>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</si>
  <si>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</si>
  <si>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</si>
  <si>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</si>
  <si>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</si>
  <si>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</si>
  <si>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</si>
  <si>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</si>
  <si>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</si>
  <si>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</si>
  <si>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</si>
  <si>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</si>
  <si>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</si>
  <si>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</si>
  <si>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</si>
  <si>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</si>
  <si>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</si>
  <si>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</si>
  <si>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</si>
  <si>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</si>
  <si>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</si>
  <si>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</si>
  <si>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</si>
  <si>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</si>
  <si>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</si>
  <si>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</si>
  <si>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</si>
  <si>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</si>
  <si>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</si>
  <si>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</si>
  <si>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</si>
  <si>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</si>
  <si>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</si>
  <si>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</si>
  <si>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</si>
  <si>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</si>
  <si>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</si>
  <si>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</si>
  <si>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</si>
  <si>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</si>
  <si>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</si>
  <si>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</si>
  <si>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</si>
  <si>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</si>
  <si>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</si>
  <si>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</si>
  <si>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</si>
  <si>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</si>
  <si>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</si>
  <si>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</si>
  <si>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</si>
  <si>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</si>
  <si>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</si>
  <si>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</si>
  <si>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</si>
  <si>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</si>
  <si>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</si>
  <si>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</si>
  <si>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</si>
  <si>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</si>
  <si>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</si>
  <si>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</si>
  <si>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</si>
  <si>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</si>
  <si>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</si>
  <si>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</si>
  <si>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</si>
  <si>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</si>
  <si>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</si>
  <si>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</si>
  <si>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</si>
  <si>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</si>
  <si>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</si>
  <si>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</si>
  <si>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</si>
  <si>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</si>
  <si>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</si>
  <si>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</si>
  <si>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</si>
  <si>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</si>
  <si>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</si>
  <si>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</si>
  <si>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</si>
  <si>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</si>
  <si>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</si>
  <si>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</si>
  <si>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</si>
  <si>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</si>
  <si>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</si>
  <si>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</si>
  <si>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</si>
  <si>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</si>
  <si>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</si>
  <si>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</si>
  <si>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</si>
  <si>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</si>
  <si>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</si>
  <si>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</si>
  <si>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</si>
  <si>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</si>
  <si>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</si>
  <si>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</si>
  <si>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</si>
  <si>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</si>
  <si>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</si>
  <si>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</si>
  <si>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</si>
  <si>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</si>
  <si>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</si>
  <si>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</si>
  <si>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</si>
  <si>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</si>
  <si>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</si>
  <si>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</si>
  <si>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</si>
  <si>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</si>
  <si>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</si>
  <si>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</si>
  <si>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</si>
  <si>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</si>
  <si>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</si>
  <si>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</si>
  <si>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</si>
  <si>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</si>
  <si>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</si>
  <si>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</si>
  <si>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</si>
  <si>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</si>
  <si>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</si>
  <si>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</si>
  <si>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</si>
  <si>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</si>
  <si>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</si>
  <si>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</si>
  <si>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</si>
  <si>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</si>
  <si>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</si>
  <si>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</si>
  <si>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</si>
  <si>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</si>
  <si>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</si>
  <si>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</si>
  <si>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</si>
  <si>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</si>
  <si>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</si>
  <si>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</si>
  <si>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</si>
  <si>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</si>
  <si>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</si>
  <si>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</si>
  <si>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</si>
  <si>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</si>
  <si>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</si>
  <si>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</si>
  <si>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</si>
  <si>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</si>
  <si>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</si>
  <si>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</si>
  <si>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</si>
  <si>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</si>
  <si>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</si>
  <si>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</si>
  <si>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</si>
  <si>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</si>
  <si>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</si>
  <si>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</si>
  <si>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</si>
  <si>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</si>
  <si>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</si>
  <si>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</si>
  <si>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</si>
  <si>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</si>
  <si>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</si>
  <si>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</si>
  <si>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</si>
  <si>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</si>
  <si>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</si>
  <si>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</si>
  <si>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</si>
  <si>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</si>
  <si>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</si>
  <si>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</si>
  <si>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</si>
  <si>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</si>
  <si>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</si>
  <si>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</si>
  <si>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</si>
  <si>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</si>
  <si>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</si>
  <si>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</si>
  <si>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</si>
  <si>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</si>
  <si>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</si>
  <si>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</si>
  <si>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</si>
  <si>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</si>
  <si>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</si>
  <si>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</si>
  <si>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</si>
  <si>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</si>
  <si>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</si>
  <si>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</si>
  <si>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</si>
  <si>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</si>
  <si>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</si>
  <si>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</si>
  <si>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</si>
  <si>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</si>
  <si>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</si>
  <si>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</si>
  <si>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</si>
  <si>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</si>
  <si>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</si>
  <si>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</si>
  <si>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</si>
  <si>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</si>
  <si>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</si>
  <si>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</si>
  <si>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</si>
  <si>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</si>
  <si>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</si>
  <si>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</si>
  <si>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</si>
  <si>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</si>
  <si>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</si>
  <si>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</si>
  <si>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</si>
  <si>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</si>
  <si>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</si>
  <si>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</si>
  <si>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</si>
  <si>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</si>
  <si>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</si>
  <si>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</si>
  <si>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</si>
  <si>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</si>
  <si>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</si>
  <si>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</si>
  <si>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</si>
  <si>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</si>
  <si>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</si>
  <si>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</si>
  <si>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</si>
  <si>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</si>
  <si>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</si>
  <si>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</si>
  <si>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</si>
  <si>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</si>
  <si>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</si>
  <si>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</si>
  <si>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</si>
  <si>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</si>
  <si>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</si>
  <si>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</si>
  <si>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</si>
  <si>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</si>
  <si>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</si>
  <si>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</si>
  <si>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</si>
  <si>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</si>
  <si>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</si>
  <si>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</si>
  <si>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</si>
  <si>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</si>
  <si>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</si>
  <si>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</si>
  <si>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</si>
  <si>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</si>
  <si>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</si>
  <si>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</si>
  <si>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</si>
  <si>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</si>
  <si>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</si>
  <si>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</si>
  <si>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</si>
  <si>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</si>
  <si>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</si>
  <si>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</si>
  <si>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</si>
  <si>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</si>
  <si>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</si>
  <si>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</si>
  <si>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</si>
  <si>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</si>
  <si>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</si>
  <si>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</si>
  <si>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</si>
  <si>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</si>
  <si>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</si>
  <si>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</si>
  <si>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</si>
  <si>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</si>
  <si>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</si>
  <si>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</si>
  <si>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</si>
  <si>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</si>
  <si>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</si>
  <si>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</si>
  <si>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</si>
  <si>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</si>
  <si>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</si>
  <si>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</si>
  <si>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</si>
  <si>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</si>
  <si>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</si>
  <si>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</si>
  <si>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</si>
  <si>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</si>
  <si>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</si>
  <si>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</si>
  <si>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</si>
  <si>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</si>
  <si>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</si>
  <si>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</si>
  <si>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</si>
  <si>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</si>
  <si>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</si>
  <si>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</si>
  <si>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</si>
  <si>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</si>
  <si>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</si>
  <si>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</si>
  <si>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</si>
  <si>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</si>
  <si>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</si>
  <si>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</si>
  <si>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</si>
  <si>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</si>
  <si>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</si>
  <si>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</si>
  <si>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</si>
  <si>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</si>
  <si>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</si>
  <si>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</si>
  <si>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</si>
  <si>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</si>
  <si>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</si>
  <si>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</si>
  <si>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</si>
  <si>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</si>
  <si>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</si>
  <si>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</si>
  <si>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</si>
  <si>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</si>
  <si>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</si>
  <si>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</si>
  <si>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</si>
  <si>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</si>
  <si>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</si>
  <si>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</si>
  <si>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</si>
  <si>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</si>
  <si>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</si>
  <si>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</si>
  <si>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</si>
  <si>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</si>
  <si>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</si>
  <si>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</si>
  <si>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</si>
  <si>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</si>
  <si>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</si>
  <si>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</si>
  <si>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</si>
  <si>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</si>
  <si>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</si>
  <si>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</si>
  <si>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</si>
  <si>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</si>
  <si>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</si>
  <si>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</si>
  <si>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</si>
  <si>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</si>
  <si>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</si>
  <si>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</si>
  <si>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</si>
  <si>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</si>
  <si>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</si>
  <si>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</si>
  <si>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</si>
  <si>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</si>
  <si>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</si>
  <si>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</si>
  <si>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</si>
  <si>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</si>
  <si>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</si>
  <si>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</si>
  <si>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</si>
  <si>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</si>
  <si>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</si>
  <si>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</si>
  <si>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</si>
  <si>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</si>
  <si>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</si>
  <si>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</si>
  <si>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</si>
  <si>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</si>
  <si>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</si>
  <si>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</si>
  <si>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</si>
  <si>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</si>
  <si>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</si>
  <si>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</si>
  <si>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</si>
  <si>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</si>
  <si>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</si>
  <si>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</si>
  <si>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</si>
  <si>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</si>
  <si>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</si>
  <si>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</si>
  <si>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</si>
  <si>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</si>
  <si>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</si>
  <si>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</si>
  <si>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</si>
  <si>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</si>
  <si>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</si>
  <si>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</si>
  <si>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</si>
  <si>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</si>
  <si>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</si>
  <si>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</si>
  <si>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</si>
  <si>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</si>
  <si>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</si>
  <si>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</si>
  <si>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</si>
  <si>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</si>
  <si>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</si>
  <si>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</si>
  <si>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</si>
  <si>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</si>
  <si>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</si>
  <si>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</si>
  <si>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</si>
  <si>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</si>
  <si>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</si>
  <si>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</si>
  <si>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</si>
  <si>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</si>
  <si>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</si>
  <si>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</si>
  <si>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</si>
  <si>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</si>
  <si>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</si>
  <si>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</si>
  <si>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</si>
  <si>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</si>
  <si>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</si>
  <si>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</si>
  <si>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</si>
  <si>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</si>
  <si>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</si>
  <si>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</si>
  <si>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</si>
  <si>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</si>
  <si>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</si>
  <si>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</si>
  <si>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</si>
  <si>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</si>
  <si>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</si>
  <si>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</si>
  <si>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</si>
  <si>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</si>
  <si>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</si>
  <si>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</si>
  <si>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</si>
  <si>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</si>
  <si>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</si>
  <si>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</si>
  <si>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</si>
  <si>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</si>
  <si>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</si>
  <si>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</si>
  <si>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</si>
  <si>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</si>
  <si>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</si>
  <si>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</si>
  <si>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</si>
  <si>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</si>
  <si>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</si>
  <si>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</si>
  <si>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</si>
  <si>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</si>
  <si>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</si>
  <si>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</si>
  <si>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</si>
  <si>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</si>
  <si>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</si>
  <si>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</si>
  <si>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</si>
  <si>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</si>
  <si>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</si>
  <si>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</si>
  <si>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</si>
  <si>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</si>
  <si>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</si>
  <si>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</si>
  <si>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</si>
  <si>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</si>
  <si>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</si>
  <si>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</si>
  <si>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</si>
  <si>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</si>
  <si>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</si>
  <si>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</si>
  <si>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</si>
  <si>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</si>
  <si>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</si>
  <si>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</si>
  <si>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</si>
  <si>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</si>
  <si>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</si>
  <si>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</si>
  <si>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</si>
  <si>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</si>
  <si>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</si>
  <si>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</si>
  <si>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</si>
  <si>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</si>
  <si>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</si>
  <si>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</si>
  <si>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</si>
  <si>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</si>
  <si>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</si>
  <si>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</si>
  <si>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</si>
  <si>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</si>
  <si>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</si>
  <si>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</si>
  <si>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</si>
  <si>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</si>
  <si>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</si>
  <si>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</si>
  <si>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</si>
  <si>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</si>
  <si>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</si>
  <si>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</si>
  <si>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</si>
  <si>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</si>
  <si>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</si>
  <si>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</si>
  <si>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</si>
  <si>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</si>
  <si>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</si>
  <si>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</si>
  <si>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</si>
  <si>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</si>
  <si>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</si>
  <si>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</si>
  <si>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</si>
  <si>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</si>
  <si>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</si>
  <si>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</si>
  <si>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</si>
  <si>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</si>
  <si>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</si>
  <si>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</si>
  <si>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</si>
  <si>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</si>
  <si>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</si>
  <si>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</si>
  <si>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</si>
  <si>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</si>
  <si>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</si>
  <si>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</si>
  <si>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</si>
  <si>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</si>
  <si>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</si>
  <si>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</si>
  <si>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</si>
  <si>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</si>
  <si>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</si>
  <si>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</si>
  <si>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</si>
  <si>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</si>
  <si>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</si>
  <si>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</si>
  <si>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</si>
  <si>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</si>
  <si>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</si>
  <si>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</si>
  <si>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</si>
  <si>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</si>
  <si>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</si>
  <si>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</si>
  <si>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</si>
  <si>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</si>
  <si>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</si>
  <si>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</si>
  <si>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</si>
  <si>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</si>
  <si>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</si>
  <si>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</si>
  <si>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</si>
  <si>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</si>
  <si>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</si>
  <si>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</si>
  <si>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</si>
  <si>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</si>
  <si>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</si>
  <si>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</si>
  <si>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</si>
  <si>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</si>
  <si>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</si>
  <si>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</si>
  <si>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</si>
  <si>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</si>
  <si>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</si>
  <si>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</si>
  <si>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</si>
  <si>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</si>
  <si>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</si>
  <si>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</si>
  <si>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</si>
  <si>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</si>
  <si>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</si>
  <si>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</si>
  <si>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</si>
  <si>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</si>
  <si>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</si>
  <si>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</si>
  <si>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</si>
  <si>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</si>
  <si>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</si>
  <si>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</si>
  <si>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</si>
  <si>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</si>
  <si>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</si>
  <si>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</si>
  <si>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</si>
  <si>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</si>
  <si>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</si>
  <si>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</si>
  <si>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</si>
  <si>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</si>
  <si>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</si>
  <si>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</si>
  <si>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</si>
  <si>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</si>
  <si>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</si>
  <si>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</si>
  <si>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</si>
  <si>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</si>
  <si>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</si>
  <si>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</si>
  <si>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</si>
  <si>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</si>
  <si>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</si>
  <si>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</si>
  <si>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</si>
  <si>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</si>
  <si>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</si>
  <si>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</si>
  <si>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</si>
  <si>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</si>
  <si>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</si>
  <si>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</si>
  <si>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</si>
  <si>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</si>
  <si>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</si>
  <si>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</si>
  <si>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</si>
  <si>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</si>
  <si>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</si>
  <si>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</si>
  <si>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</si>
  <si>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</si>
  <si>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</si>
  <si>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</si>
  <si>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</si>
  <si>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</si>
  <si>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</si>
  <si>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</si>
  <si>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</si>
  <si>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</si>
  <si>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</si>
  <si>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</si>
  <si>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</si>
  <si>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</si>
  <si>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</si>
  <si>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</si>
  <si>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</si>
  <si>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</si>
  <si>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</si>
  <si>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</si>
  <si>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</si>
  <si>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</si>
  <si>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</si>
  <si>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</si>
  <si>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</si>
  <si>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</si>
  <si>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</si>
  <si>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</si>
  <si>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</si>
  <si>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</si>
  <si>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</si>
  <si>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</si>
  <si>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</si>
  <si>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</si>
  <si>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</si>
  <si>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</si>
  <si>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</si>
  <si>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</si>
  <si>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</si>
  <si>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</si>
  <si>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</si>
  <si>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</si>
  <si>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</si>
  <si>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</si>
  <si>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</si>
  <si>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</si>
  <si>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</si>
  <si>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</si>
  <si>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</si>
  <si>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</si>
  <si>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</si>
  <si>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</si>
  <si>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</si>
  <si>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</si>
  <si>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</si>
  <si>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</si>
  <si>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</si>
  <si>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</si>
  <si>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</si>
  <si>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</si>
  <si>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</si>
  <si>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</si>
  <si>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</si>
  <si>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</si>
  <si>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</si>
  <si>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</si>
  <si>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</si>
  <si>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</si>
  <si>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</si>
  <si>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</si>
  <si>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</si>
  <si>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</si>
  <si>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</si>
  <si>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</si>
  <si>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</si>
  <si>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</si>
  <si>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</si>
  <si>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</si>
  <si>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</si>
  <si>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</si>
  <si>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</si>
  <si>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</si>
  <si>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</si>
  <si>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</si>
  <si>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</si>
  <si>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</si>
  <si>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</si>
  <si>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</si>
  <si>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</si>
  <si>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</si>
  <si>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</si>
  <si>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</si>
  <si>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</si>
  <si>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</si>
  <si>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</si>
  <si>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</si>
  <si>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</si>
  <si>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</si>
  <si>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</si>
  <si>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</si>
  <si>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</si>
  <si>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</si>
  <si>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</si>
  <si>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</si>
  <si>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</si>
  <si>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</si>
  <si>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</si>
  <si>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</si>
  <si>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</si>
  <si>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</si>
  <si>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</si>
  <si>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</si>
  <si>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</si>
  <si>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</si>
  <si>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</si>
  <si>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</si>
  <si>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</si>
  <si>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</si>
  <si>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</si>
  <si>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</si>
  <si>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</si>
  <si>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</si>
  <si>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</si>
  <si>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</si>
  <si>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</si>
  <si>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</si>
  <si>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</si>
  <si>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</si>
  <si>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</si>
  <si>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</si>
  <si>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</si>
  <si>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</si>
  <si>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</si>
  <si>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</si>
  <si>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</si>
  <si>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</si>
  <si>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</si>
  <si>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</si>
  <si>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</si>
  <si>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</si>
  <si>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</si>
  <si>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</si>
  <si>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</si>
  <si>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</si>
  <si>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</si>
  <si>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</si>
  <si>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</si>
  <si>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</si>
  <si>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</si>
  <si>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</si>
  <si>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</si>
  <si>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</si>
  <si>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</si>
  <si>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</si>
  <si>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</si>
  <si>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</si>
  <si>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</si>
  <si>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</si>
  <si>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</si>
  <si>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</si>
  <si>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</si>
  <si>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</si>
  <si>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</si>
  <si>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</si>
  <si>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</si>
  <si>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</si>
  <si>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</si>
  <si>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</si>
  <si>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</si>
  <si>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</si>
  <si>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</si>
  <si>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</si>
  <si>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</si>
  <si>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</si>
  <si>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</si>
  <si>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</si>
  <si>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</si>
  <si>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</si>
  <si>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</si>
  <si>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</si>
  <si>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</si>
  <si>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</si>
  <si>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</si>
  <si>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</si>
  <si>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</si>
  <si>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</si>
  <si>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</si>
  <si>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</si>
  <si>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</si>
  <si>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</si>
  <si>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</si>
  <si>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</si>
  <si>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</si>
  <si>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</si>
  <si>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</si>
  <si>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</si>
  <si>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</si>
  <si>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</si>
  <si>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</si>
  <si>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</si>
  <si>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</si>
  <si>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</si>
  <si>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</si>
  <si>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</si>
  <si>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</si>
  <si>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</si>
  <si>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</si>
  <si>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</si>
  <si>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</si>
  <si>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</si>
  <si>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</si>
  <si>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</si>
  <si>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</si>
  <si>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</si>
  <si>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</si>
  <si>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</si>
  <si>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</si>
  <si>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</si>
  <si>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</si>
  <si>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</si>
  <si>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</si>
  <si>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</si>
  <si>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</si>
  <si>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</si>
  <si>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</si>
  <si>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</si>
  <si>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</si>
  <si>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</si>
  <si>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</si>
  <si>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</si>
  <si>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</si>
  <si>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</si>
  <si>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</si>
  <si>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</si>
  <si>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</si>
  <si>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</si>
  <si>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</si>
  <si>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</si>
  <si>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</si>
  <si>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</si>
  <si>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</si>
  <si>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</si>
  <si>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</si>
  <si>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</si>
  <si>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</si>
  <si>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</si>
  <si>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</si>
  <si>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</si>
  <si>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</si>
  <si>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</si>
  <si>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</si>
  <si>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</si>
  <si>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</si>
  <si>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</si>
  <si>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</si>
  <si>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</si>
  <si>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</si>
  <si>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</si>
  <si>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</si>
  <si>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</si>
  <si>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</si>
  <si>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</si>
  <si>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</si>
  <si>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</si>
  <si>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</si>
  <si>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</si>
  <si>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</si>
  <si>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</si>
  <si>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</si>
  <si>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</si>
  <si>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</si>
  <si>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</si>
  <si>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</si>
  <si>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</si>
  <si>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</si>
  <si>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</si>
  <si>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</si>
  <si>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</si>
  <si>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</si>
  <si>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</si>
  <si>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</si>
  <si>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</si>
  <si>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</si>
  <si>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</si>
  <si>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</si>
  <si>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</si>
  <si>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</si>
  <si>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</si>
  <si>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</si>
  <si>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</si>
  <si>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</si>
  <si>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</si>
  <si>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</si>
  <si>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</si>
  <si>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</si>
  <si>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</si>
  <si>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</si>
  <si>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</si>
  <si>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</si>
  <si>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</si>
  <si>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</si>
  <si>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</si>
  <si>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</si>
  <si>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</si>
  <si>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</si>
  <si>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</si>
  <si>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</si>
  <si>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</si>
  <si>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</si>
  <si>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</si>
  <si>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</si>
  <si>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</si>
  <si>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</si>
  <si>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</si>
  <si>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</si>
  <si>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</si>
  <si>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</si>
  <si>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</si>
  <si>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</si>
  <si>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</si>
  <si>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</si>
  <si>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</si>
  <si>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</si>
  <si>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</si>
  <si>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</si>
  <si>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</si>
  <si>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</si>
  <si>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</si>
  <si>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</si>
  <si>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</si>
  <si>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</si>
  <si>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</si>
  <si>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</si>
  <si>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</si>
  <si>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</si>
  <si>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</si>
  <si>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</si>
  <si>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</si>
  <si>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</si>
  <si>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</si>
  <si>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</si>
  <si>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</si>
  <si>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</si>
  <si>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</si>
  <si>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</si>
  <si>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</si>
  <si>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</si>
  <si>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</si>
  <si>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</si>
  <si>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</si>
  <si>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</si>
  <si>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</si>
  <si>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</si>
  <si>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</si>
  <si>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</si>
  <si>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</si>
  <si>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</si>
  <si>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</si>
  <si>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</si>
  <si>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</si>
  <si>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</si>
  <si>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</si>
  <si>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</si>
  <si>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</si>
  <si>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</si>
  <si>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</si>
  <si>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</si>
  <si>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</si>
  <si>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</si>
  <si>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</si>
  <si>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</si>
  <si>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</si>
  <si>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</si>
  <si>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</si>
  <si>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</si>
  <si>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</si>
  <si>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</si>
  <si>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</si>
  <si>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</si>
  <si>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</si>
  <si>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</si>
  <si>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</si>
  <si>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</si>
  <si>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</si>
  <si>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</si>
  <si>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</si>
  <si>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</si>
  <si>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</si>
  <si>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</si>
  <si>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</si>
  <si>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</si>
  <si>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</si>
  <si>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</si>
  <si>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</si>
  <si>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</si>
  <si>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</si>
  <si>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</si>
  <si>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</si>
  <si>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</si>
  <si>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</si>
  <si>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</si>
  <si>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</si>
  <si>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</si>
  <si>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</si>
  <si>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</si>
  <si>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</si>
  <si>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</si>
  <si>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</si>
  <si>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</si>
  <si>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</si>
  <si>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</si>
  <si>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</si>
  <si>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</si>
  <si>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</si>
  <si>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</si>
  <si>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</si>
  <si>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</si>
  <si>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</si>
  <si>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</si>
  <si>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</si>
  <si>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</si>
  <si>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</si>
  <si>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</si>
  <si>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</si>
  <si>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</si>
  <si>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</si>
  <si>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</si>
  <si>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</si>
  <si>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</si>
  <si>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</si>
  <si>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</si>
  <si>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</si>
  <si>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</si>
  <si>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</si>
  <si>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</si>
  <si>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</si>
  <si>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</si>
  <si>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</si>
  <si>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</si>
  <si>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</si>
  <si>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</si>
  <si>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</si>
  <si>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</si>
  <si>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</si>
  <si>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</si>
  <si>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</si>
  <si>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</si>
  <si>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</si>
  <si>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</si>
  <si>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</si>
  <si>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</si>
  <si>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</si>
  <si>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</si>
  <si>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</si>
  <si>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</si>
  <si>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</si>
  <si>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</si>
  <si>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</si>
  <si>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</si>
  <si>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</si>
  <si>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</si>
  <si>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</si>
  <si>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</si>
  <si>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</si>
  <si>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</si>
  <si>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</si>
  <si>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</si>
  <si>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</si>
  <si>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</si>
  <si>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</si>
  <si>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</si>
  <si>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</si>
  <si>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</si>
  <si>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</si>
  <si>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</si>
  <si>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</si>
  <si>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</si>
  <si>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</si>
  <si>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</si>
  <si>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</si>
  <si>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</si>
  <si>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</si>
  <si>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</si>
  <si>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</si>
  <si>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</si>
  <si>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</si>
  <si>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</si>
  <si>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</si>
  <si>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</si>
  <si>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</si>
  <si>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</si>
  <si>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</si>
  <si>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</si>
  <si>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</si>
  <si>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</si>
  <si>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</si>
  <si>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</si>
  <si>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</si>
  <si>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</si>
  <si>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</si>
  <si>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</si>
  <si>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</si>
  <si>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</si>
  <si>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</si>
  <si>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</si>
  <si>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</si>
  <si>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</si>
  <si>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</si>
  <si>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</si>
  <si>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</si>
  <si>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</si>
  <si>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</si>
  <si>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</si>
  <si>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</si>
  <si>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</si>
  <si>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</si>
  <si>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</si>
  <si>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</si>
  <si>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</si>
  <si>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</si>
  <si>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</si>
  <si>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</si>
  <si>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</si>
  <si>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</si>
  <si>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</si>
  <si>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</si>
  <si>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</si>
  <si>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</si>
  <si>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</si>
  <si>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</si>
  <si>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</si>
  <si>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</si>
  <si>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</si>
  <si>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</si>
  <si>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</si>
  <si>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</si>
  <si>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</si>
  <si>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</si>
  <si>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</si>
  <si>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</si>
  <si>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</si>
  <si>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</si>
  <si>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</si>
  <si>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</si>
  <si>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</si>
  <si>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</si>
  <si>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</si>
  <si>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</si>
  <si>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</si>
  <si>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</si>
  <si>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</si>
  <si>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</si>
  <si>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</si>
  <si>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</si>
  <si>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</si>
  <si>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</si>
  <si>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</si>
  <si>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</si>
  <si>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</si>
  <si>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</si>
  <si>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</si>
  <si>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</si>
  <si>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</si>
  <si>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</si>
  <si>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</si>
  <si>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</si>
  <si>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</si>
  <si>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</si>
  <si>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</si>
  <si>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</si>
  <si>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</si>
  <si>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</si>
  <si>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</si>
  <si>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</si>
  <si>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</si>
  <si>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</si>
  <si>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</si>
  <si>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</si>
  <si>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</si>
  <si>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</si>
  <si>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</si>
  <si>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</si>
  <si>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</si>
  <si>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</si>
  <si>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</si>
  <si>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</si>
  <si>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</si>
  <si>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</si>
  <si>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</si>
  <si>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</si>
  <si>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</si>
  <si>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</si>
  <si>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</si>
  <si>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</si>
  <si>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</si>
  <si>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</si>
  <si>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</si>
  <si>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</si>
  <si>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</si>
  <si>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</si>
  <si>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</si>
  <si>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</si>
  <si>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</si>
  <si>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</si>
  <si>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</si>
  <si>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</si>
  <si>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</si>
  <si>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</si>
  <si>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</si>
  <si>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</si>
  <si>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</si>
  <si>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</si>
  <si>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</si>
  <si>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</si>
  <si>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</si>
  <si>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</si>
  <si>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</si>
  <si>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</si>
  <si>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</si>
  <si>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</si>
  <si>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</si>
  <si>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</si>
  <si>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</si>
  <si>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</si>
  <si>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</si>
  <si>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</si>
  <si>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</si>
  <si>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</si>
  <si>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</si>
  <si>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</si>
  <si>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</si>
  <si>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</si>
  <si>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</si>
  <si>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</si>
  <si>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</si>
  <si>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</si>
  <si>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</si>
  <si>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</si>
  <si>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</si>
  <si>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</si>
  <si>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</si>
  <si>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</si>
  <si>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</si>
  <si>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</si>
  <si>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</si>
  <si>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</si>
  <si>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</si>
  <si>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</si>
  <si>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</si>
  <si>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</si>
  <si>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</si>
  <si>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</si>
  <si>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</si>
  <si>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</si>
  <si>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</si>
  <si>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</si>
  <si>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</si>
  <si>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</si>
  <si>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</si>
  <si>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</si>
  <si>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</si>
  <si>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</si>
  <si>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</si>
  <si>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</si>
  <si>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</si>
  <si>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</si>
  <si>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</si>
  <si>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</si>
  <si>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</si>
  <si>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</si>
  <si>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</si>
  <si>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</si>
  <si>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</si>
  <si>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</si>
  <si>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</si>
  <si>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</si>
  <si>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</si>
  <si>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</si>
  <si>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</si>
  <si>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</si>
  <si>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</si>
  <si>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</si>
  <si>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</si>
  <si>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</si>
  <si>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</si>
  <si>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</si>
  <si>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</si>
  <si>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</si>
  <si>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</si>
  <si>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</si>
  <si>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</si>
  <si>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</si>
  <si>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</si>
  <si>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</si>
  <si>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</si>
  <si>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</si>
  <si>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</si>
  <si>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</si>
  <si>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</si>
  <si>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</si>
  <si>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</si>
  <si>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</si>
  <si>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</si>
  <si>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</si>
  <si>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</si>
  <si>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</si>
  <si>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</si>
  <si>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</si>
  <si>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</si>
  <si>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</si>
  <si>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</si>
  <si>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</si>
  <si>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</si>
  <si>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</si>
  <si>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</si>
  <si>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</si>
  <si>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</si>
  <si>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</si>
  <si>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</si>
  <si>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</si>
  <si>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</si>
  <si>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</si>
  <si>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</si>
  <si>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</si>
  <si>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</si>
  <si>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</si>
  <si>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</si>
  <si>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</si>
  <si>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</si>
  <si>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</si>
  <si>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</si>
  <si>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</si>
  <si>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</si>
  <si>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</si>
  <si>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</si>
  <si>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</si>
  <si>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</si>
  <si>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</si>
  <si>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</si>
  <si>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</si>
  <si>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</si>
  <si>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</si>
  <si>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</si>
  <si>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</si>
  <si>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</si>
  <si>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</si>
  <si>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</si>
  <si>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</si>
  <si>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</si>
  <si>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</si>
  <si>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</si>
  <si>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</si>
  <si>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</si>
  <si>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</si>
  <si>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</si>
  <si>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</si>
  <si>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</si>
  <si>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</si>
  <si>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</si>
  <si>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</si>
  <si>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</si>
  <si>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</si>
  <si>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</si>
  <si>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</si>
  <si>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</si>
  <si>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</si>
  <si>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</si>
  <si>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</si>
  <si>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</si>
  <si>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</si>
  <si>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</si>
  <si>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</si>
  <si>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</si>
  <si>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</si>
  <si>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</si>
  <si>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</si>
  <si>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</si>
  <si>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</si>
  <si>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</si>
  <si>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</si>
  <si>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</si>
  <si>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</si>
  <si>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</si>
  <si>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</si>
  <si>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</si>
  <si>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</si>
  <si>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</si>
  <si>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</si>
  <si>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</si>
  <si>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</si>
  <si>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</si>
  <si>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</si>
  <si>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</si>
  <si>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</si>
  <si>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</si>
  <si>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</si>
  <si>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</si>
  <si>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</si>
  <si>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</si>
  <si>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</si>
  <si>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</si>
  <si>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</si>
  <si>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</si>
  <si>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</si>
  <si>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</si>
  <si>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</si>
  <si>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</si>
  <si>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</si>
  <si>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</si>
  <si>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</si>
  <si>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</si>
  <si>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</si>
  <si>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</si>
  <si>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</si>
  <si>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</si>
  <si>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</si>
  <si>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</si>
  <si>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</si>
  <si>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</si>
  <si>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</si>
  <si>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</si>
  <si>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</si>
  <si>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</si>
  <si>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</si>
  <si>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</si>
  <si>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</si>
  <si>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</si>
  <si>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</si>
  <si>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</si>
  <si>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</si>
  <si>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</si>
  <si>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</si>
  <si>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</si>
  <si>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</si>
  <si>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</si>
  <si>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</si>
  <si>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</si>
  <si>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</si>
  <si>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</si>
  <si>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</si>
  <si>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</si>
  <si>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</si>
  <si>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</si>
  <si>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</si>
  <si>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</si>
  <si>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</si>
  <si>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</si>
  <si>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</si>
  <si>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</si>
  <si>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</si>
  <si>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</si>
  <si>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</si>
  <si>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</si>
  <si>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</si>
  <si>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</si>
  <si>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</si>
  <si>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</si>
  <si>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</si>
  <si>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</si>
  <si>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</si>
  <si>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</si>
  <si>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</si>
  <si>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</si>
  <si>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</si>
  <si>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</si>
  <si>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</si>
  <si>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</si>
  <si>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</si>
  <si>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</si>
  <si>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</si>
  <si>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</si>
  <si>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</si>
  <si>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</si>
  <si>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</si>
  <si>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</si>
  <si>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</si>
  <si>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</si>
  <si>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</si>
  <si>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</si>
  <si>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</si>
  <si>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</si>
  <si>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</si>
  <si>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</si>
  <si>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</si>
  <si>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</si>
  <si>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</si>
  <si>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</si>
  <si>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</si>
  <si>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</si>
  <si>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</si>
  <si>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</si>
  <si>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</si>
  <si>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</si>
  <si>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</si>
  <si>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</si>
  <si>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</si>
  <si>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</si>
  <si>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</si>
  <si>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</si>
  <si>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</si>
  <si>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</si>
  <si>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</si>
  <si>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</si>
  <si>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</si>
  <si>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</si>
  <si>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</si>
  <si>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</si>
  <si>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</si>
  <si>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</si>
  <si>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</si>
  <si>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</si>
  <si>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</si>
  <si>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</si>
  <si>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</si>
  <si>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</si>
  <si>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</si>
  <si>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</si>
  <si>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</si>
  <si>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</si>
  <si>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</si>
  <si>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</si>
  <si>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</si>
  <si>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</si>
  <si>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</si>
  <si>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</si>
  <si>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</si>
  <si>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</si>
  <si>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</si>
  <si>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</si>
  <si>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</si>
  <si>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</si>
  <si>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</si>
  <si>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</si>
  <si>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</si>
  <si>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</si>
  <si>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</si>
  <si>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</si>
  <si>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</si>
  <si>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</si>
  <si>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</si>
  <si>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</si>
  <si>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</si>
  <si>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</si>
  <si>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</si>
  <si>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</si>
  <si>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</si>
  <si>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</si>
  <si>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</si>
  <si>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</si>
  <si>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</si>
  <si>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</si>
  <si>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</si>
  <si>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</si>
  <si>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</si>
  <si>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</si>
  <si>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</si>
  <si>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</si>
  <si>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</si>
  <si>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</si>
  <si>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</si>
  <si>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</si>
  <si>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</si>
  <si>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</si>
  <si>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</si>
  <si>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</si>
  <si>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</si>
  <si>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</si>
  <si>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</si>
  <si>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</si>
  <si>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</si>
  <si>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</si>
  <si>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</si>
  <si>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</si>
  <si>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</si>
  <si>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</si>
  <si>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</si>
  <si>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</si>
  <si>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</si>
  <si>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</si>
  <si>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</si>
  <si>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</si>
  <si>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</si>
  <si>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</si>
  <si>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</si>
  <si>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</si>
  <si>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</si>
  <si>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</si>
  <si>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</si>
  <si>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</si>
  <si>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</si>
  <si>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</si>
  <si>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</si>
  <si>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</si>
  <si>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</si>
  <si>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</si>
  <si>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</si>
  <si>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</si>
  <si>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</si>
  <si>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</si>
  <si>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</si>
  <si>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</si>
  <si>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</si>
  <si>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</si>
  <si>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</si>
  <si>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</si>
  <si>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</si>
  <si>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</si>
  <si>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</si>
  <si>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</si>
  <si>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</si>
  <si>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</si>
  <si>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</si>
  <si>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</si>
  <si>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</si>
  <si>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</si>
  <si>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</si>
  <si>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</si>
  <si>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</si>
  <si>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</si>
  <si>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</si>
  <si>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</si>
  <si>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</si>
  <si>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</si>
  <si>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</si>
  <si>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</si>
  <si>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</si>
  <si>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</si>
  <si>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</si>
  <si>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</si>
  <si>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</si>
  <si>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</si>
  <si>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</si>
  <si>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</si>
  <si>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</si>
  <si>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</si>
  <si>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</si>
  <si>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</si>
  <si>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</si>
  <si>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</si>
  <si>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</si>
  <si>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</si>
  <si>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</si>
  <si>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</si>
  <si>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</si>
  <si>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</si>
  <si>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</si>
  <si>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</si>
  <si>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</si>
  <si>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</si>
  <si>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</si>
  <si>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</si>
  <si>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</si>
  <si>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</si>
  <si>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</si>
  <si>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</si>
  <si>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</si>
  <si>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</si>
  <si>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</si>
  <si>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</si>
  <si>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</si>
  <si>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</si>
  <si>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</si>
  <si>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</si>
  <si>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</si>
  <si>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</si>
  <si>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</si>
  <si>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</si>
  <si>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</si>
  <si>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</si>
  <si>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</si>
  <si>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</si>
  <si>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</si>
  <si>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</si>
  <si>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</si>
  <si>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</si>
  <si>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</si>
  <si>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</si>
  <si>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</si>
  <si>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</si>
  <si>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</si>
  <si>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</si>
  <si>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</si>
  <si>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</si>
  <si>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</si>
  <si>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</si>
  <si>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</si>
  <si>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</si>
  <si>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</si>
  <si>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</si>
  <si>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</si>
  <si>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</si>
  <si>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</si>
  <si>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</si>
  <si>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</si>
  <si>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</si>
  <si>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</si>
  <si>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</si>
  <si>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</si>
  <si>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</si>
  <si>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</si>
  <si>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</si>
  <si>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</si>
  <si>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</si>
  <si>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</si>
  <si>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</si>
  <si>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</si>
  <si>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</si>
  <si>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</si>
  <si>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</si>
  <si>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</si>
  <si>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</si>
  <si>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</si>
  <si>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</si>
  <si>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</si>
  <si>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</si>
  <si>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</si>
  <si>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</si>
  <si>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</si>
  <si>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</si>
  <si>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</si>
  <si>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</si>
  <si>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</si>
  <si>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</si>
  <si>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</si>
  <si>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</si>
  <si>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</si>
  <si>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</si>
  <si>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</si>
  <si>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</si>
  <si>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</si>
  <si>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</si>
  <si>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</si>
  <si>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</si>
  <si>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</si>
  <si>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</si>
  <si>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</si>
  <si>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</si>
  <si>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</si>
  <si>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</si>
  <si>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</si>
  <si>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</si>
  <si>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</si>
  <si>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</si>
  <si>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</si>
  <si>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</si>
  <si>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</si>
  <si>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</si>
  <si>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</si>
  <si>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</si>
  <si>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</si>
  <si>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</si>
  <si>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</si>
  <si>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</si>
  <si>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</si>
  <si>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</si>
  <si>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</si>
  <si>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</si>
  <si>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</si>
  <si>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</si>
  <si>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</si>
  <si>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</si>
  <si>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</si>
  <si>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</si>
  <si>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</si>
  <si>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</si>
  <si>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</si>
  <si>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</si>
  <si>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</si>
  <si>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</si>
  <si>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</si>
  <si>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</si>
  <si>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</si>
  <si>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</si>
  <si>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</si>
  <si>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</si>
  <si>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</si>
  <si>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</si>
  <si>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</si>
  <si>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</si>
  <si>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</si>
  <si>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</si>
  <si>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</si>
  <si>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</si>
  <si>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</si>
  <si>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</si>
  <si>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</si>
  <si>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</si>
  <si>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</si>
  <si>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</si>
  <si>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</si>
  <si>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</si>
  <si>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</si>
  <si>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</si>
  <si>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</si>
  <si>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</si>
  <si>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</si>
  <si>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</si>
  <si>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</si>
  <si>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</si>
  <si>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</si>
  <si>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</si>
  <si>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</si>
  <si>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</si>
  <si>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</si>
  <si>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</si>
  <si>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</si>
  <si>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</si>
  <si>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</si>
  <si>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</si>
  <si>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</si>
  <si>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</si>
  <si>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</si>
  <si>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</si>
  <si>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</si>
  <si>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</si>
  <si>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</si>
  <si>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</si>
  <si>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</si>
  <si>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</si>
  <si>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</si>
  <si>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</si>
  <si>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</si>
  <si>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</si>
  <si>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</si>
  <si>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</si>
  <si>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</si>
  <si>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</si>
  <si>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</si>
  <si>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</si>
  <si>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</si>
  <si>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</si>
  <si>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</si>
  <si>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</si>
  <si>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</si>
  <si>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</si>
  <si>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</si>
  <si>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</si>
  <si>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</si>
  <si>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</si>
  <si>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</si>
  <si>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</si>
  <si>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</si>
  <si>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</si>
  <si>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</si>
  <si>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</si>
  <si>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</si>
  <si>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</si>
  <si>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</si>
  <si>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</si>
  <si>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</si>
  <si>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</si>
  <si>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</si>
  <si>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</si>
  <si>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</si>
  <si>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</si>
  <si>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</si>
  <si>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</si>
  <si>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</si>
  <si>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</si>
  <si>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</si>
  <si>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</si>
  <si>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</si>
  <si>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</si>
  <si>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</si>
  <si>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</si>
  <si>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</si>
  <si>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</si>
  <si>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</si>
  <si>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</si>
  <si>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</si>
  <si>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</si>
  <si>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</si>
  <si>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</si>
  <si>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</si>
  <si>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</si>
  <si>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</si>
  <si>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</si>
  <si>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</si>
  <si>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</si>
  <si>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</si>
  <si>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</si>
  <si>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</si>
  <si>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</si>
  <si>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</si>
  <si>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</si>
  <si>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</si>
  <si>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</si>
  <si>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</si>
  <si>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</si>
  <si>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</si>
  <si>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</si>
  <si>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</si>
  <si>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</si>
  <si>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</si>
  <si>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</si>
  <si>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</si>
  <si>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</si>
  <si>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</si>
  <si>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</si>
  <si>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</si>
  <si>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</si>
  <si>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</si>
  <si>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</si>
  <si>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</si>
  <si>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</si>
  <si>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</si>
  <si>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</si>
  <si>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</si>
  <si>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</si>
  <si>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</si>
  <si>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</si>
  <si>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</si>
  <si>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</si>
  <si>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</si>
  <si>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</si>
  <si>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</si>
  <si>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</si>
  <si>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</si>
  <si>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</si>
  <si>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</si>
  <si>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</si>
  <si>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</si>
  <si>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</si>
  <si>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</si>
  <si>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</si>
  <si>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</si>
  <si>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</si>
  <si>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</si>
  <si>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</si>
  <si>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</si>
  <si>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</si>
  <si>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</si>
  <si>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</si>
  <si>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</si>
  <si>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</si>
  <si>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</si>
  <si>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</si>
  <si>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</si>
  <si>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</si>
  <si>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</si>
  <si>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</si>
  <si>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</si>
  <si>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</si>
  <si>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</si>
  <si>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</si>
  <si>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</si>
  <si>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</si>
  <si>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</si>
  <si>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</si>
  <si>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</si>
  <si>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</si>
  <si>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</si>
  <si>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</si>
  <si>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</si>
  <si>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</si>
  <si>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</si>
  <si>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</si>
  <si>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</si>
  <si>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</si>
  <si>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</si>
  <si>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</si>
  <si>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</si>
  <si>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</si>
  <si>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</si>
  <si>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</si>
  <si>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</si>
  <si>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</si>
  <si>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</si>
  <si>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</si>
  <si>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</si>
  <si>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</si>
  <si>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</si>
  <si>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</si>
  <si>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</si>
  <si>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</si>
  <si>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</si>
  <si>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</si>
  <si>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</si>
  <si>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</si>
  <si>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</si>
  <si>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</si>
  <si>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</si>
  <si>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</si>
  <si>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</si>
  <si>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</si>
  <si>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</si>
  <si>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</si>
  <si>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</si>
  <si>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</si>
  <si>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</si>
  <si>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</si>
  <si>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</si>
  <si>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</si>
  <si>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</si>
  <si>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</si>
  <si>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</si>
  <si>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</si>
  <si>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</si>
  <si>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</si>
  <si>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</si>
  <si>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</si>
  <si>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</si>
  <si>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</si>
  <si>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</si>
  <si>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</si>
  <si>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</si>
  <si>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</si>
  <si>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</si>
  <si>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</si>
  <si>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</si>
  <si>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</si>
  <si>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</si>
  <si>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</si>
  <si>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</si>
  <si>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</si>
  <si>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</si>
  <si>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</si>
  <si>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</si>
  <si>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</si>
  <si>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</si>
  <si>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</si>
  <si>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</si>
  <si>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</si>
  <si>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</si>
  <si>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</si>
  <si>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</si>
  <si>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</si>
  <si>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</si>
  <si>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</si>
  <si>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</si>
  <si>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</si>
  <si>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</si>
  <si>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</si>
  <si>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</si>
  <si>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</si>
  <si>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</si>
  <si>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</si>
  <si>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</si>
  <si>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</si>
  <si>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</si>
  <si>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</si>
  <si>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</si>
  <si>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</si>
  <si>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</si>
  <si>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</si>
  <si>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</si>
  <si>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</si>
  <si>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</si>
  <si>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</si>
  <si>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</si>
  <si>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</si>
  <si>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</si>
  <si>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</si>
  <si>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</si>
  <si>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</si>
  <si>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</si>
  <si>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</si>
  <si>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</si>
  <si>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</si>
  <si>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</si>
  <si>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</si>
  <si>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</si>
  <si>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</si>
  <si>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</si>
  <si>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</si>
  <si>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</si>
  <si>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</si>
  <si>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</si>
  <si>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</si>
  <si>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</si>
  <si>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</si>
  <si>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</si>
  <si>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</si>
  <si>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</si>
  <si>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</si>
  <si>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</si>
  <si>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</si>
  <si>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</si>
  <si>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</si>
  <si>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</si>
  <si>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</si>
  <si>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</si>
  <si>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</si>
  <si>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</si>
  <si>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</si>
  <si>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</si>
  <si>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</si>
  <si>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</si>
  <si>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</si>
  <si>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</si>
  <si>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</si>
  <si>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</si>
  <si>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</si>
  <si>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</si>
  <si>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</si>
  <si>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</si>
  <si>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</si>
  <si>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</si>
  <si>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</si>
  <si>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</si>
  <si>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</si>
  <si>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</si>
  <si>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</si>
  <si>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</si>
  <si>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</si>
  <si>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</si>
  <si>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</si>
  <si>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</si>
  <si>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</si>
  <si>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</si>
  <si>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</si>
  <si>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</si>
  <si>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</si>
  <si>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</si>
  <si>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</si>
  <si>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</si>
  <si>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</si>
  <si>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</si>
  <si>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</si>
  <si>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</si>
  <si>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</si>
  <si>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</si>
  <si>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</si>
  <si>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</si>
  <si>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</si>
  <si>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</si>
  <si>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</si>
  <si>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</si>
  <si>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</si>
  <si>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</si>
  <si>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</si>
  <si>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</si>
  <si>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</si>
  <si>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</si>
  <si>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</si>
  <si>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</si>
  <si>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</si>
  <si>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</si>
  <si>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</si>
  <si>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</si>
  <si>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</si>
  <si>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</si>
  <si>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</si>
  <si>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</si>
  <si>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</si>
  <si>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</si>
  <si>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</si>
  <si>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</si>
  <si>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</si>
  <si>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</si>
  <si>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</si>
  <si>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</si>
  <si>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</si>
  <si>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</si>
  <si>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</si>
  <si>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</si>
  <si>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</si>
  <si>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</si>
  <si>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</si>
  <si>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</si>
  <si>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</si>
  <si>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</si>
  <si>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</si>
  <si>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</si>
  <si>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</si>
  <si>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</si>
  <si>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</si>
  <si>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</si>
  <si>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</si>
  <si>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</si>
  <si>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</si>
  <si>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</si>
  <si>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</si>
  <si>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</si>
  <si>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</si>
  <si>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</si>
  <si>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</si>
  <si>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</si>
  <si>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</si>
  <si>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</si>
  <si>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</si>
  <si>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</si>
  <si>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</si>
  <si>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</si>
  <si>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</si>
  <si>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</si>
  <si>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</si>
  <si>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</si>
  <si>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</si>
  <si>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</si>
  <si>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</si>
  <si>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</si>
  <si>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</si>
  <si>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</si>
  <si>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</si>
  <si>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</si>
  <si>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</si>
  <si>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</si>
  <si>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</si>
  <si>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</si>
  <si>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</si>
  <si>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</si>
  <si>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</si>
  <si>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</si>
  <si>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</si>
  <si>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</si>
  <si>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</si>
  <si>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</si>
  <si>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</si>
  <si>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</si>
  <si>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</si>
  <si>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</si>
  <si>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</si>
  <si>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</si>
  <si>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</si>
  <si>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</si>
  <si>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</si>
  <si>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</si>
  <si>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</si>
  <si>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</si>
  <si>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</si>
  <si>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</si>
  <si>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</si>
  <si>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</si>
  <si>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</si>
  <si>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</si>
  <si>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</si>
  <si>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</si>
  <si>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</si>
  <si>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</si>
  <si>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</si>
  <si>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</si>
  <si>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</si>
  <si>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</si>
  <si>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</si>
  <si>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</si>
  <si>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</si>
  <si>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</si>
  <si>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</si>
  <si>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</si>
  <si>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</si>
  <si>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</si>
  <si>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</si>
  <si>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</si>
  <si>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</si>
  <si>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</si>
  <si>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</si>
  <si>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</si>
  <si>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</si>
  <si>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</si>
  <si>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</si>
  <si>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</si>
  <si>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</si>
  <si>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</si>
  <si>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</si>
  <si>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</si>
  <si>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</si>
  <si>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</si>
  <si>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</si>
  <si>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</si>
  <si>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</si>
  <si>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</si>
  <si>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</si>
  <si>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</si>
  <si>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</si>
  <si>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</si>
  <si>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</si>
  <si>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</si>
  <si>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</si>
  <si>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</si>
  <si>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</si>
  <si>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</si>
  <si>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</si>
  <si>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</si>
  <si>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</si>
  <si>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</si>
  <si>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</si>
  <si>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</si>
  <si>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</si>
  <si>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</si>
  <si>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</si>
  <si>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</si>
  <si>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</si>
  <si>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</si>
  <si>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</si>
  <si>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</si>
  <si>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</si>
  <si>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</si>
  <si>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</si>
  <si>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</si>
  <si>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</si>
  <si>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</si>
  <si>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</si>
  <si>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</si>
  <si>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</si>
  <si>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</si>
  <si>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</si>
  <si>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</si>
  <si>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</si>
  <si>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</si>
  <si>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</si>
  <si>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</si>
  <si>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</si>
  <si>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</si>
  <si>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</si>
  <si>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</si>
  <si>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</si>
  <si>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</si>
  <si>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</si>
  <si>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</si>
  <si>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</si>
  <si>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</si>
  <si>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</si>
  <si>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</si>
  <si>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</si>
  <si>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</si>
  <si>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</si>
  <si>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</si>
  <si>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</si>
  <si>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</si>
  <si>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</si>
  <si>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</si>
  <si>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</si>
  <si>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</si>
  <si>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</si>
  <si>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</si>
  <si>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</si>
  <si>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</si>
  <si>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</si>
  <si>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</si>
  <si>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</si>
  <si>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</si>
  <si>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</si>
  <si>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</si>
  <si>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</si>
  <si>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</si>
  <si>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</si>
  <si>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</si>
  <si>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</si>
  <si>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</si>
  <si>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</si>
  <si>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</si>
  <si>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</si>
  <si>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</si>
  <si>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</si>
  <si>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</si>
  <si>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</si>
  <si>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</si>
  <si>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</si>
  <si>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</si>
  <si>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</si>
  <si>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</si>
  <si>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</si>
  <si>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</si>
  <si>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</si>
  <si>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</si>
  <si>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</si>
  <si>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</si>
  <si>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</si>
  <si>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</si>
  <si>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</si>
  <si>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</si>
  <si>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</si>
  <si>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</si>
  <si>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</si>
  <si>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</si>
  <si>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</si>
  <si>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</si>
  <si>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</si>
  <si>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</si>
  <si>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</si>
  <si>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</si>
  <si>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</si>
  <si>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</si>
  <si>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</si>
  <si>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</si>
  <si>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</si>
  <si>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</si>
  <si>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</si>
  <si>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</si>
  <si>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</si>
  <si>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</si>
  <si>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</si>
  <si>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</si>
  <si>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</si>
  <si>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</si>
  <si>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</si>
  <si>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</si>
  <si>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</si>
  <si>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</si>
  <si>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</si>
  <si>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</si>
  <si>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</si>
  <si>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</si>
  <si>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</si>
  <si>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</si>
  <si>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</si>
  <si>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</si>
  <si>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</si>
  <si>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</si>
  <si>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</si>
  <si>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</si>
  <si>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</si>
  <si>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</si>
  <si>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</si>
  <si>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</si>
  <si>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</si>
  <si>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</si>
  <si>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</si>
  <si>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</si>
  <si>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</si>
  <si>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</si>
  <si>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</si>
  <si>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</si>
  <si>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</si>
  <si>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</si>
  <si>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</si>
  <si>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</si>
  <si>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</si>
  <si>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</si>
  <si>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</si>
  <si>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</si>
  <si>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</si>
  <si>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</si>
  <si>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</si>
  <si>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</si>
  <si>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</si>
  <si>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</si>
  <si>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</si>
  <si>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</si>
  <si>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</si>
  <si>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</si>
  <si>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</si>
  <si>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</si>
  <si>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</si>
  <si>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</si>
  <si>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</si>
  <si>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</si>
  <si>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</si>
  <si>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</si>
  <si>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</si>
  <si>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</si>
  <si>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</si>
  <si>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</si>
  <si>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</si>
  <si>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</si>
  <si>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</si>
  <si>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</si>
  <si>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</si>
  <si>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</si>
  <si>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</si>
  <si>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</si>
  <si>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</si>
  <si>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</si>
  <si>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</si>
  <si>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</si>
  <si>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</si>
  <si>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</si>
  <si>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</si>
  <si>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</si>
  <si>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</si>
  <si>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</si>
  <si>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</si>
  <si>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</si>
  <si>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</si>
  <si>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</si>
  <si>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</si>
  <si>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</si>
  <si>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</si>
  <si>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</si>
  <si>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</si>
  <si>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</si>
  <si>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</si>
  <si>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</si>
  <si>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</si>
  <si>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</si>
  <si>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</si>
  <si>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</si>
  <si>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</si>
  <si>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</si>
  <si>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</si>
  <si>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</si>
  <si>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</si>
  <si>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</si>
  <si>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</si>
  <si>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</si>
  <si>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</si>
  <si>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</si>
  <si>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</si>
  <si>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</si>
  <si>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</si>
  <si>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</si>
  <si>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</si>
  <si>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</si>
  <si>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</si>
  <si>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</si>
  <si>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</si>
  <si>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</si>
  <si>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</si>
  <si>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</si>
  <si>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</si>
  <si>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</si>
  <si>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</si>
  <si>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</si>
  <si>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</si>
  <si>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</si>
  <si>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</si>
  <si>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</si>
  <si>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</si>
  <si>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</si>
  <si>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</si>
  <si>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</si>
  <si>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</si>
  <si>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</si>
  <si>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</si>
  <si>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</si>
  <si>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</si>
  <si>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</si>
  <si>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</si>
  <si>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</si>
  <si>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</si>
  <si>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</si>
  <si>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</si>
  <si>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</si>
  <si>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</si>
  <si>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</si>
  <si>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</si>
  <si>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</si>
  <si>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</si>
  <si>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</si>
  <si>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</si>
  <si>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</si>
  <si>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</si>
  <si>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</si>
  <si>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</si>
  <si>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</si>
  <si>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</si>
  <si>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</si>
  <si>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</si>
  <si>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</si>
  <si>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</si>
  <si>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</si>
  <si>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</si>
  <si>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</si>
  <si>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</si>
  <si>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</si>
  <si>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</si>
  <si>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</si>
  <si>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</si>
  <si>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</si>
  <si>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</si>
  <si>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</si>
  <si>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</si>
  <si>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</si>
  <si>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</si>
  <si>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</si>
  <si>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</si>
  <si>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</si>
  <si>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</si>
  <si>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</si>
  <si>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</si>
  <si>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</si>
  <si>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</si>
  <si>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</si>
  <si>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</si>
  <si>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</si>
  <si>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</si>
  <si>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</si>
  <si>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</si>
  <si>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</si>
  <si>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</si>
  <si>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</si>
  <si>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</si>
  <si>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</si>
  <si>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</si>
  <si>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</si>
  <si>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</si>
  <si>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</si>
  <si>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</si>
  <si>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</si>
  <si>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</si>
  <si>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</si>
  <si>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</si>
  <si>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</si>
  <si>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</si>
  <si>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</si>
  <si>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</si>
  <si>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</si>
  <si>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</si>
  <si>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</si>
  <si>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</si>
  <si>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</si>
  <si>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</si>
  <si>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</si>
  <si>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</si>
  <si>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</si>
  <si>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</si>
  <si>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</si>
  <si>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</si>
  <si>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</si>
  <si>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</si>
  <si>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</si>
  <si>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</si>
  <si>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</si>
  <si>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</si>
  <si>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</si>
  <si>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</si>
  <si>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</si>
  <si>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</si>
  <si>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</si>
  <si>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</si>
  <si>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</si>
  <si>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</si>
  <si>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</si>
  <si>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</si>
  <si>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</si>
  <si>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</si>
  <si>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</si>
  <si>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</si>
  <si>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</si>
  <si>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</si>
  <si>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</si>
  <si>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</si>
  <si>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</si>
  <si>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</si>
  <si>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</si>
  <si>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</si>
  <si>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</si>
  <si>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</si>
  <si>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</si>
  <si>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</si>
  <si>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</si>
  <si>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</si>
  <si>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</si>
  <si>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</si>
  <si>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</si>
  <si>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</si>
  <si>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</si>
  <si>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</si>
  <si>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</si>
  <si>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</si>
  <si>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</si>
  <si>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</si>
  <si>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</si>
  <si>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</si>
  <si>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</si>
  <si>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</si>
  <si>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</si>
  <si>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</si>
  <si>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</si>
  <si>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</si>
  <si>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</si>
  <si>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</si>
  <si>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</si>
  <si>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</si>
  <si>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</si>
  <si>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</si>
  <si>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</si>
  <si>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</si>
  <si>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</si>
  <si>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</si>
  <si>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</si>
  <si>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</si>
  <si>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</si>
  <si>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</si>
  <si>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</si>
  <si>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</si>
  <si>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</si>
  <si>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</si>
  <si>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</si>
  <si>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</si>
  <si>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</si>
  <si>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</si>
  <si>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</si>
  <si>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</si>
  <si>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</si>
  <si>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</si>
  <si>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</si>
  <si>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</si>
  <si>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</si>
  <si>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</si>
  <si>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</si>
  <si>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</si>
  <si>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</si>
  <si>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</si>
  <si>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</si>
  <si>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</si>
  <si>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</si>
  <si>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</si>
  <si>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</si>
  <si>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</si>
  <si>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</si>
  <si>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</si>
  <si>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</si>
  <si>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</si>
  <si>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</si>
  <si>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</si>
  <si>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</si>
  <si>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</si>
  <si>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</si>
  <si>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</si>
  <si>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</si>
  <si>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</si>
  <si>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</si>
  <si>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</si>
  <si>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</si>
  <si>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</si>
  <si>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</si>
  <si>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</si>
  <si>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</si>
  <si>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</si>
  <si>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</si>
  <si>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</si>
  <si>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</si>
  <si>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</si>
  <si>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</si>
  <si>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</si>
  <si>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</si>
  <si>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</si>
  <si>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</si>
  <si>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</si>
  <si>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</si>
  <si>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</si>
  <si>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</si>
  <si>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</si>
  <si>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</si>
  <si>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</si>
  <si>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</si>
  <si>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</si>
  <si>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</si>
  <si>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</si>
  <si>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</si>
  <si>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</si>
  <si>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</si>
  <si>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</si>
  <si>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</si>
  <si>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</si>
  <si>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</si>
  <si>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</si>
  <si>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</si>
  <si>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</si>
  <si>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</si>
  <si>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</si>
  <si>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</si>
  <si>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</si>
  <si>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</si>
  <si>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</si>
  <si>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</si>
  <si>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</si>
  <si>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</si>
  <si>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</si>
  <si>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</si>
  <si>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</si>
  <si>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</si>
  <si>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</si>
  <si>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</si>
  <si>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</si>
  <si>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</si>
  <si>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</si>
  <si>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</si>
  <si>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</si>
  <si>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</si>
  <si>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</si>
  <si>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</si>
  <si>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</si>
  <si>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</si>
  <si>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</si>
  <si>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</si>
  <si>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</si>
  <si>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</si>
  <si>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</si>
  <si>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</si>
  <si>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</si>
  <si>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</si>
  <si>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</si>
  <si>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</si>
  <si>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</si>
  <si>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</si>
  <si>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</si>
  <si>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</si>
  <si>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</si>
  <si>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</si>
  <si>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</si>
  <si>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</si>
  <si>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</si>
  <si>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</si>
  <si>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</si>
  <si>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</si>
  <si>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</si>
  <si>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</si>
  <si>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</si>
  <si>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</si>
  <si>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</si>
  <si>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</si>
  <si>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</si>
  <si>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</si>
  <si>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</si>
  <si>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</si>
  <si>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</si>
  <si>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</si>
  <si>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</si>
  <si>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</si>
  <si>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</si>
  <si>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</si>
  <si>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</si>
  <si>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</si>
  <si>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</si>
  <si>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</si>
  <si>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</si>
  <si>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</si>
  <si>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</si>
  <si>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</si>
  <si>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</si>
  <si>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</si>
  <si>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</si>
  <si>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</si>
  <si>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</si>
  <si>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</si>
  <si>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</si>
  <si>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</si>
  <si>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</si>
  <si>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</si>
  <si>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</si>
  <si>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</si>
  <si>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</si>
  <si>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</si>
  <si>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</si>
  <si>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</si>
  <si>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</si>
  <si>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</si>
  <si>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</si>
  <si>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</si>
  <si>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</si>
  <si>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</si>
  <si>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</si>
  <si>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</si>
  <si>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</si>
  <si>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</si>
  <si>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</si>
  <si>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</si>
  <si>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</si>
  <si>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</si>
  <si>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</si>
  <si>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</si>
  <si>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</si>
  <si>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</si>
  <si>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</si>
  <si>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</si>
  <si>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</si>
  <si>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</si>
  <si>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</si>
  <si>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</si>
  <si>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</si>
  <si>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</si>
  <si>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</si>
  <si>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</si>
  <si>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</si>
  <si>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</si>
  <si>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</si>
  <si>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</si>
  <si>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</si>
  <si>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</si>
  <si>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</si>
  <si>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</si>
  <si>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</si>
  <si>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</si>
  <si>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</si>
  <si>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</si>
  <si>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</si>
  <si>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</si>
  <si>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</si>
  <si>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</si>
  <si>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</si>
  <si>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</si>
  <si>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</si>
  <si>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</si>
  <si>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</si>
  <si>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</si>
  <si>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</si>
  <si>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</si>
  <si>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</si>
  <si>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</si>
  <si>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</si>
  <si>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</si>
  <si>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</si>
  <si>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</si>
  <si>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</si>
  <si>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</si>
  <si>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</si>
  <si>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</si>
  <si>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</si>
  <si>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</si>
  <si>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</si>
  <si>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</si>
  <si>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</si>
  <si>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</si>
  <si>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</si>
  <si>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</si>
  <si>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</si>
  <si>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</si>
  <si>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</si>
  <si>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</si>
  <si>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</si>
  <si>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</si>
  <si>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</si>
  <si>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</si>
  <si>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</si>
  <si>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</si>
  <si>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</si>
  <si>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</si>
  <si>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</si>
  <si>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</si>
  <si>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</si>
  <si>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</si>
  <si>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</si>
  <si>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</si>
  <si>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</si>
  <si>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</si>
  <si>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</si>
  <si>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</si>
  <si>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</si>
  <si>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</si>
  <si>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</si>
  <si>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</si>
  <si>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</si>
  <si>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</si>
  <si>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</si>
  <si>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</si>
  <si>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</si>
  <si>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</si>
  <si>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</si>
  <si>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</si>
  <si>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</si>
  <si>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</si>
  <si>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</si>
  <si>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</si>
  <si>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</si>
  <si>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</si>
  <si>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</si>
  <si>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</si>
  <si>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</si>
  <si>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</si>
  <si>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</si>
  <si>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</si>
  <si>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</si>
  <si>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</si>
  <si>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</si>
  <si>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</si>
  <si>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</si>
  <si>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</si>
  <si>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</si>
  <si>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</si>
  <si>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</si>
  <si>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</si>
  <si>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</si>
  <si>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</si>
  <si>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</si>
  <si>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</si>
  <si>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</si>
  <si>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</si>
  <si>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</si>
  <si>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</si>
  <si>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</si>
  <si>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</si>
  <si>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</si>
  <si>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</si>
  <si>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</si>
  <si>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</si>
  <si>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</si>
  <si>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</si>
  <si>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</si>
  <si>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</si>
  <si>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</si>
  <si>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</si>
  <si>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</si>
  <si>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</si>
  <si>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</si>
  <si>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</si>
  <si>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</si>
  <si>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</si>
  <si>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</si>
  <si>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</si>
  <si>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</si>
  <si>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</si>
  <si>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</si>
  <si>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</si>
  <si>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</si>
  <si>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</si>
  <si>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</si>
  <si>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</si>
  <si>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</si>
  <si>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</si>
  <si>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</si>
  <si>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</si>
  <si>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</si>
  <si>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</si>
  <si>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</si>
  <si>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</si>
  <si>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</si>
  <si>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</si>
  <si>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</si>
  <si>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</si>
  <si>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</si>
  <si>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</si>
  <si>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</si>
  <si>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</si>
  <si>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</si>
  <si>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</si>
  <si>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</si>
  <si>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</si>
  <si>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</si>
  <si>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</si>
  <si>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</si>
  <si>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</si>
  <si>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</si>
  <si>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</si>
  <si>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</si>
  <si>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</si>
  <si>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</si>
  <si>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</si>
  <si>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</si>
  <si>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</si>
  <si>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</si>
  <si>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</si>
  <si>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</si>
  <si>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</si>
  <si>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</si>
  <si>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</si>
  <si>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</si>
  <si>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</si>
  <si>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</si>
  <si>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</si>
  <si>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</si>
  <si>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</si>
  <si>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</si>
  <si>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</si>
  <si>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</si>
  <si>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</si>
  <si>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</si>
  <si>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</si>
  <si>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</si>
  <si>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</si>
  <si>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</si>
  <si>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</si>
  <si>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</si>
  <si>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</si>
  <si>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</si>
  <si>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</si>
  <si>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</si>
  <si>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</si>
  <si>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</si>
  <si>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</si>
  <si>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</si>
  <si>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</si>
  <si>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</si>
  <si>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</si>
  <si>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</si>
  <si>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</si>
  <si>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</si>
  <si>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</si>
  <si>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</si>
  <si>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</si>
  <si>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</si>
  <si>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</si>
  <si>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</si>
  <si>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</si>
  <si>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</si>
  <si>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</si>
  <si>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</si>
  <si>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</si>
  <si>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</si>
  <si>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</si>
  <si>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</si>
  <si>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</si>
  <si>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</si>
  <si>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</si>
  <si>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</si>
  <si>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</si>
  <si>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</si>
  <si>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</si>
  <si>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</si>
  <si>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</si>
  <si>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</si>
  <si>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</si>
  <si>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</si>
  <si>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</si>
  <si>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</si>
  <si>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</si>
  <si>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</si>
  <si>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</si>
  <si>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</si>
  <si>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</si>
  <si>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</si>
  <si>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</si>
  <si>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</si>
  <si>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</si>
  <si>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</si>
  <si>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</si>
  <si>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</si>
  <si>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</si>
  <si>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</si>
  <si>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</si>
  <si>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</si>
  <si>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</si>
  <si>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</si>
  <si>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</si>
  <si>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</si>
  <si>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</si>
  <si>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</si>
  <si>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</si>
  <si>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</si>
  <si>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</si>
  <si>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</si>
  <si>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</si>
  <si>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</si>
  <si>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</si>
  <si>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</si>
  <si>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</si>
  <si>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</si>
  <si>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</si>
  <si>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</si>
  <si>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</si>
  <si>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</si>
  <si>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</si>
  <si>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</si>
  <si>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</si>
  <si>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</si>
  <si>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</si>
  <si>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</si>
  <si>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</si>
  <si>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</si>
  <si>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</si>
  <si>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</si>
  <si>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</si>
  <si>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</si>
  <si>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</si>
  <si>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</si>
  <si>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</si>
  <si>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</si>
  <si>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</si>
  <si>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</si>
  <si>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</si>
  <si>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</si>
  <si>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</si>
  <si>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</si>
  <si>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</si>
  <si>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</si>
  <si>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</si>
  <si>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</si>
  <si>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</si>
  <si>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</si>
  <si>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</si>
  <si>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</si>
  <si>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</si>
  <si>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</si>
  <si>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</si>
  <si>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</si>
  <si>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</si>
  <si>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</si>
  <si>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</si>
  <si>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</si>
  <si>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</si>
  <si>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</si>
  <si>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</si>
  <si>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</si>
  <si>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</si>
  <si>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</si>
  <si>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</si>
  <si>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</si>
  <si>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</si>
  <si>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</si>
  <si>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</si>
  <si>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</si>
  <si>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</si>
  <si>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</si>
  <si>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</si>
  <si>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</si>
  <si>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</si>
  <si>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</si>
  <si>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</si>
  <si>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</si>
  <si>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</si>
  <si>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</si>
  <si>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</si>
  <si>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</si>
  <si>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</si>
  <si>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</si>
  <si>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</si>
  <si>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</si>
  <si>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</si>
  <si>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</si>
  <si>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</si>
  <si>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</si>
  <si>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</si>
  <si>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</si>
  <si>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</si>
  <si>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</si>
  <si>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</si>
  <si>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</si>
  <si>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</si>
  <si>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</si>
  <si>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</si>
  <si>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</si>
  <si>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</si>
  <si>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</si>
  <si>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</si>
  <si>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</si>
  <si>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</si>
  <si>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</si>
  <si>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</si>
  <si>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</si>
  <si>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</si>
  <si>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</si>
  <si>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</si>
  <si>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</si>
  <si>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</si>
  <si>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</si>
  <si>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</si>
  <si>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</si>
  <si>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</si>
  <si>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</si>
  <si>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</si>
  <si>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</si>
  <si>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</si>
  <si>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</si>
  <si>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</si>
  <si>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</si>
  <si>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</si>
  <si>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</si>
  <si>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</si>
  <si>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</si>
  <si>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</si>
  <si>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</si>
  <si>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</si>
  <si>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</si>
  <si>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</si>
  <si>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</si>
  <si>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</si>
  <si>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</si>
  <si>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</si>
  <si>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</si>
  <si>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</si>
  <si>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</si>
  <si>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</si>
  <si>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</si>
  <si>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</si>
  <si>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</si>
  <si>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</si>
  <si>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</si>
  <si>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</si>
  <si>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</si>
  <si>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</si>
  <si>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</si>
  <si>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</si>
  <si>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</si>
  <si>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</si>
  <si>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</si>
  <si>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</si>
  <si>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</si>
  <si>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</si>
  <si>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</si>
  <si>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</si>
  <si>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</si>
  <si>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</si>
  <si>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</si>
  <si>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</si>
  <si>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</si>
  <si>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</si>
  <si>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</si>
  <si>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</si>
  <si>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</si>
  <si>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</si>
  <si>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</si>
  <si>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</si>
  <si>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</si>
  <si>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</si>
  <si>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</si>
  <si>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</si>
  <si>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</si>
  <si>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</si>
  <si>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</si>
  <si>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</si>
  <si>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</si>
  <si>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</si>
  <si>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</si>
  <si>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</si>
  <si>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</si>
  <si>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</si>
  <si>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</si>
  <si>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</si>
  <si>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</si>
  <si>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</si>
  <si>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</si>
  <si>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</si>
  <si>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</si>
  <si>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</si>
  <si>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</si>
  <si>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</si>
  <si>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</si>
  <si>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</si>
  <si>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</si>
  <si>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</si>
  <si>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</si>
  <si>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</si>
  <si>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</si>
  <si>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</si>
  <si>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</si>
  <si>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</si>
  <si>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</si>
  <si>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</si>
  <si>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</si>
  <si>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</si>
  <si>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</si>
  <si>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</si>
  <si>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</si>
  <si>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</si>
  <si>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</si>
  <si>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</si>
  <si>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</si>
  <si>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</si>
  <si>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</si>
  <si>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</si>
  <si>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</si>
  <si>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</si>
  <si>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</si>
  <si>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</si>
  <si>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</si>
  <si>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</si>
  <si>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</si>
  <si>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</si>
  <si>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</si>
  <si>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</si>
  <si>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</si>
  <si>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</si>
  <si>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</si>
  <si>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</si>
  <si>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</si>
  <si>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</si>
  <si>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</si>
  <si>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</si>
  <si>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</si>
  <si>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</si>
  <si>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</si>
  <si>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</si>
  <si>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</si>
  <si>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</si>
  <si>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</si>
  <si>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</si>
  <si>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</si>
  <si>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</si>
  <si>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</si>
  <si>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</si>
  <si>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</si>
  <si>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</si>
  <si>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</si>
  <si>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</si>
  <si>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</si>
  <si>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</si>
  <si>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</si>
  <si>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</si>
  <si>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</si>
  <si>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</si>
  <si>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</si>
  <si>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</si>
  <si>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</si>
  <si>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</si>
  <si>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</si>
  <si>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</si>
  <si>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</si>
  <si>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</si>
  <si>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</si>
  <si>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</si>
  <si>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</si>
  <si>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</si>
  <si>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</si>
  <si>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</si>
  <si>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</si>
  <si>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</si>
  <si>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</si>
  <si>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</si>
  <si>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</si>
  <si>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</si>
  <si>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</si>
  <si>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</si>
  <si>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</si>
  <si>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</si>
  <si>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</si>
  <si>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</si>
  <si>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</si>
  <si>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</si>
  <si>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</si>
  <si>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</si>
  <si>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</si>
  <si>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</si>
  <si>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</si>
  <si>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</si>
  <si>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</si>
  <si>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</si>
  <si>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</si>
  <si>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</si>
  <si>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</si>
  <si>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</si>
  <si>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</si>
  <si>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</si>
  <si>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</si>
  <si>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</si>
  <si>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</si>
  <si>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</si>
  <si>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</si>
  <si>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</si>
  <si>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</si>
  <si>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</si>
  <si>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</si>
  <si>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</si>
  <si>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</si>
  <si>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</si>
  <si>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</si>
  <si>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</si>
  <si>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</si>
  <si>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</si>
  <si>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</si>
  <si>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</si>
  <si>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</si>
  <si>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</si>
  <si>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</si>
  <si>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</si>
  <si>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</si>
  <si>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</si>
  <si>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</si>
  <si>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</si>
  <si>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</si>
  <si>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</si>
  <si>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</si>
  <si>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</si>
  <si>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</si>
  <si>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</si>
  <si>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</si>
  <si>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</si>
  <si>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</si>
  <si>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</si>
  <si>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</si>
  <si>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</si>
  <si>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</si>
  <si>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</si>
  <si>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</si>
  <si>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</si>
  <si>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</si>
  <si>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</si>
  <si>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</si>
  <si>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</si>
  <si>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</si>
  <si>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</si>
  <si>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</si>
  <si>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</si>
  <si>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</si>
  <si>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</si>
  <si>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</si>
  <si>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</si>
  <si>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</si>
  <si>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</si>
  <si>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</si>
  <si>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</si>
  <si>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</si>
  <si>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</si>
  <si>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</si>
  <si>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</si>
  <si>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</si>
  <si>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</si>
  <si>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</si>
  <si>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</si>
  <si>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</si>
  <si>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</si>
  <si>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</si>
  <si>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</si>
  <si>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</si>
  <si>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</si>
  <si>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</si>
  <si>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</si>
  <si>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</si>
  <si>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</si>
  <si>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</si>
  <si>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</si>
  <si>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</si>
  <si>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</si>
  <si>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</si>
  <si>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</si>
  <si>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</si>
  <si>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</si>
  <si>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</si>
  <si>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</si>
  <si>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</si>
  <si>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</si>
  <si>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</si>
  <si>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</si>
  <si>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</si>
  <si>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</si>
  <si>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</si>
  <si>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</si>
  <si>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</si>
  <si>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</si>
  <si>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</si>
  <si>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</si>
  <si>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</si>
  <si>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</si>
  <si>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</si>
  <si>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</si>
  <si>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</si>
  <si>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</si>
  <si>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</si>
  <si>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</si>
  <si>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</si>
  <si>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</si>
  <si>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</si>
  <si>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</si>
  <si>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</si>
  <si>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</si>
  <si>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</si>
  <si>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</si>
  <si>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</si>
  <si>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</si>
  <si>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</si>
  <si>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</si>
  <si>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</si>
  <si>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</si>
  <si>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</si>
  <si>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</si>
  <si>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</si>
  <si>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</si>
  <si>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</si>
  <si>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</si>
  <si>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</si>
  <si>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</si>
  <si>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</si>
  <si>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</si>
  <si>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</si>
  <si>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</si>
  <si>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</si>
  <si>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</si>
  <si>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</si>
  <si>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</si>
  <si>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</si>
  <si>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</si>
  <si>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</si>
  <si>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</si>
  <si>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</si>
  <si>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</si>
  <si>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</si>
  <si>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</si>
  <si>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</si>
  <si>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</si>
  <si>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</si>
  <si>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</si>
  <si>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</si>
  <si>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</si>
  <si>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</si>
  <si>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</si>
  <si>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</si>
  <si>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</si>
  <si>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</si>
  <si>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</si>
  <si>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</si>
  <si>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</si>
  <si>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</si>
  <si>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</si>
  <si>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</si>
  <si>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</si>
  <si>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</si>
  <si>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</si>
  <si>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</si>
  <si>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</si>
  <si>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</si>
  <si>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</si>
  <si>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</si>
  <si>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</si>
  <si>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</si>
  <si>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</si>
  <si>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</si>
  <si>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</si>
  <si>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</si>
  <si>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</si>
  <si>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</si>
  <si>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</si>
  <si>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</si>
  <si>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</si>
  <si>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</si>
  <si>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</si>
  <si>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</si>
  <si>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</si>
  <si>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</si>
  <si>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</si>
  <si>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</si>
  <si>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</si>
  <si>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</si>
  <si>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</si>
  <si>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</si>
  <si>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</si>
  <si>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</si>
  <si>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</si>
  <si>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</si>
  <si>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</si>
  <si>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</si>
  <si>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</si>
  <si>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</si>
  <si>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</si>
  <si>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</si>
  <si>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</si>
  <si>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</si>
  <si>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</si>
  <si>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</si>
  <si>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</si>
  <si>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</si>
  <si>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</si>
  <si>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</si>
  <si>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</si>
  <si>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</si>
  <si>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</si>
  <si>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</si>
  <si>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</si>
  <si>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</si>
  <si>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</si>
  <si>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</si>
  <si>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</si>
  <si>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</si>
  <si>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</si>
  <si>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</si>
  <si>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</si>
  <si>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</si>
  <si>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</si>
  <si>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</si>
  <si>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</si>
  <si>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</si>
  <si>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</si>
  <si>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</si>
  <si>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</si>
  <si>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</si>
  <si>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</si>
  <si>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</si>
  <si>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</si>
  <si>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</si>
  <si>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</si>
  <si>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</si>
  <si>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</si>
  <si>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</si>
  <si>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</si>
  <si>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</si>
  <si>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</si>
  <si>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</si>
  <si>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</si>
  <si>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</si>
  <si>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</si>
  <si>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</si>
  <si>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</si>
  <si>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</si>
  <si>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</si>
  <si>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</si>
  <si>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</si>
  <si>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</si>
  <si>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</si>
  <si>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</si>
  <si>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</si>
  <si>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</si>
  <si>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</si>
  <si>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</si>
  <si>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</si>
  <si>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</si>
  <si>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</si>
  <si>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</si>
  <si>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</si>
  <si>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</si>
  <si>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</si>
  <si>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</si>
  <si>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</si>
  <si>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</si>
  <si>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</si>
  <si>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</si>
  <si>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</si>
  <si>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</si>
  <si>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</si>
  <si>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</si>
  <si>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</si>
  <si>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</si>
  <si>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</si>
  <si>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</si>
  <si>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</si>
  <si>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</si>
  <si>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</si>
  <si>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</si>
  <si>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</si>
  <si>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</si>
  <si>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</si>
  <si>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</si>
  <si>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</si>
  <si>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</si>
  <si>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</si>
  <si>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</si>
  <si>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</si>
  <si>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</si>
  <si>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</si>
  <si>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</si>
  <si>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</si>
  <si>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</si>
  <si>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</si>
  <si>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</si>
  <si>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</si>
  <si>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</si>
  <si>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</si>
  <si>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</si>
  <si>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</si>
  <si>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</si>
  <si>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</si>
  <si>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</si>
  <si>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</si>
  <si>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</si>
  <si>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</si>
  <si>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</si>
  <si>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</si>
  <si>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</si>
  <si>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</si>
  <si>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</si>
  <si>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</si>
  <si>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</si>
  <si>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</si>
  <si>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</si>
  <si>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</si>
  <si>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</si>
  <si>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</si>
  <si>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</si>
  <si>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</si>
  <si>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</si>
  <si>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</si>
  <si>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</si>
  <si>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</si>
  <si>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</si>
  <si>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</si>
  <si>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</si>
  <si>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</si>
  <si>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</si>
  <si>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</si>
  <si>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</si>
  <si>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</si>
  <si>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</si>
  <si>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</si>
  <si>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</si>
  <si>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</si>
  <si>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</si>
  <si>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</si>
  <si>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</si>
  <si>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</si>
  <si>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</si>
  <si>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</si>
  <si>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</si>
  <si>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</si>
  <si>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</si>
  <si>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</si>
  <si>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</si>
  <si>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</si>
  <si>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</si>
  <si>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</si>
  <si>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</si>
  <si>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</si>
  <si>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</si>
  <si>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</si>
  <si>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</si>
  <si>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</si>
  <si>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</si>
  <si>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</si>
  <si>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</si>
  <si>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</si>
  <si>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</si>
  <si>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</si>
  <si>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</si>
  <si>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</si>
  <si>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</si>
  <si>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</si>
  <si>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</si>
  <si>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</si>
  <si>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</si>
  <si>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</si>
  <si>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</si>
  <si>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</si>
  <si>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</si>
  <si>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</si>
  <si>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</si>
  <si>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</si>
  <si>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</si>
  <si>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</si>
  <si>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</si>
  <si>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</si>
  <si>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</si>
  <si>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</si>
  <si>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</si>
  <si>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</si>
  <si>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</si>
  <si>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</si>
  <si>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</si>
  <si>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</si>
  <si>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</si>
  <si>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</si>
  <si>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</si>
  <si>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</si>
  <si>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</si>
  <si>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</si>
  <si>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</si>
  <si>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</si>
  <si>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</si>
  <si>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</si>
  <si>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</si>
  <si>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</si>
  <si>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</si>
  <si>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</si>
  <si>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</si>
  <si>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</si>
  <si>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</si>
  <si>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</si>
  <si>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</si>
  <si>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</si>
  <si>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</si>
  <si>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</si>
  <si>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</si>
  <si>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</si>
  <si>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</si>
  <si>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</si>
  <si>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</si>
  <si>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</si>
  <si>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</si>
  <si>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</si>
  <si>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</si>
  <si>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</si>
  <si>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</si>
  <si>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</si>
  <si>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</si>
  <si>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</si>
  <si>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</si>
  <si>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</si>
  <si>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</si>
  <si>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</si>
  <si>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</si>
  <si>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</si>
  <si>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</si>
  <si>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</si>
  <si>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</si>
  <si>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</si>
  <si>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</si>
  <si>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</si>
  <si>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</si>
  <si>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</si>
  <si>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</si>
  <si>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</si>
  <si>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</si>
  <si>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</si>
  <si>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</si>
  <si>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</si>
  <si>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</si>
  <si>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</si>
  <si>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</si>
  <si>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</si>
  <si>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</si>
  <si>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</si>
  <si>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</si>
  <si>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</si>
  <si>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</si>
  <si>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</si>
  <si>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</si>
  <si>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</si>
  <si>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</si>
  <si>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</si>
  <si>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</si>
  <si>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</si>
  <si>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</si>
  <si>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</si>
  <si>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</si>
  <si>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</si>
  <si>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</si>
  <si>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</si>
  <si>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</si>
  <si>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</si>
  <si>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</si>
  <si>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</si>
  <si>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</si>
  <si>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</si>
  <si>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</si>
  <si>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</si>
  <si>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</si>
  <si>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</si>
  <si>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</si>
  <si>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</si>
  <si>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</si>
  <si>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</si>
  <si>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</si>
  <si>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</si>
  <si>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</si>
  <si>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</si>
  <si>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</si>
  <si>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</si>
  <si>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</si>
  <si>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</si>
  <si>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</si>
  <si>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</si>
  <si>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</si>
  <si>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</si>
  <si>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</si>
  <si>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</si>
  <si>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</si>
  <si>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</si>
  <si>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</si>
  <si>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</si>
  <si>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</si>
  <si>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</si>
  <si>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</si>
  <si>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</si>
  <si>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</si>
  <si>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</si>
  <si>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</si>
  <si>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</si>
  <si>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</si>
  <si>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</si>
  <si>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</si>
  <si>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</si>
  <si>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</si>
  <si>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</si>
  <si>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</si>
  <si>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</si>
  <si>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</si>
  <si>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</si>
  <si>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</si>
  <si>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</si>
  <si>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</si>
  <si>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</si>
  <si>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</si>
  <si>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</si>
  <si>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</si>
  <si>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</si>
  <si>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</si>
  <si>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</si>
  <si>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</si>
  <si>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</si>
  <si>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</si>
  <si>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</si>
  <si>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</si>
  <si>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</si>
  <si>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</si>
  <si>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</si>
  <si>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</si>
  <si>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</si>
  <si>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</si>
  <si>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</si>
  <si>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</si>
  <si>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</si>
  <si>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</si>
  <si>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</si>
  <si>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</si>
  <si>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</si>
  <si>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</si>
  <si>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</si>
  <si>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</si>
  <si>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</si>
  <si>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</si>
  <si>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</si>
  <si>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</si>
  <si>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</si>
  <si>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</si>
  <si>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</si>
  <si>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</si>
  <si>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</si>
  <si>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</si>
  <si>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</si>
  <si>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</si>
  <si>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</si>
  <si>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</si>
  <si>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</si>
  <si>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</si>
  <si>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</si>
  <si>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</si>
  <si>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</si>
  <si>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</si>
  <si>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</si>
  <si>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</si>
  <si>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</si>
  <si>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</si>
  <si>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</si>
  <si>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</si>
  <si>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</si>
  <si>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</si>
  <si>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</si>
  <si>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</si>
  <si>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</si>
  <si>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</si>
  <si>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</si>
  <si>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</si>
  <si>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</si>
  <si>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</si>
  <si>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</si>
  <si>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</si>
  <si>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</si>
  <si>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</si>
  <si>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</si>
  <si>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</si>
  <si>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</si>
  <si>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</si>
  <si>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</si>
  <si>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</si>
  <si>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</si>
  <si>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</si>
  <si>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</si>
  <si>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</si>
  <si>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</si>
  <si>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</si>
  <si>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</si>
  <si>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</si>
  <si>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</si>
  <si>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</si>
  <si>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</si>
  <si>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</si>
  <si>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</si>
  <si>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</si>
  <si>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</si>
  <si>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</si>
  <si>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</si>
  <si>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</si>
  <si>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</si>
  <si>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</si>
  <si>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</si>
  <si>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</si>
  <si>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</si>
  <si>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</si>
  <si>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</si>
  <si>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</si>
  <si>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</si>
  <si>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</si>
  <si>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</si>
  <si>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</si>
  <si>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</si>
  <si>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</si>
  <si>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</si>
  <si>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</si>
  <si>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</si>
  <si>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</si>
  <si>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</si>
  <si>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</si>
  <si>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</si>
  <si>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</si>
  <si>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</si>
  <si>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</si>
  <si>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</si>
  <si>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</si>
  <si>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</si>
  <si>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</si>
  <si>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</si>
  <si>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</si>
  <si>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</si>
  <si>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</si>
  <si>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</si>
  <si>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</si>
  <si>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</si>
  <si>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</si>
  <si>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</si>
  <si>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</si>
  <si>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</si>
  <si>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</si>
  <si>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</si>
  <si>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</si>
  <si>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</si>
  <si>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</si>
  <si>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</si>
  <si>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</si>
  <si>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</si>
  <si>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</si>
  <si>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</si>
  <si>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</si>
  <si>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</si>
  <si>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</si>
  <si>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</si>
  <si>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</si>
  <si>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</si>
  <si>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</si>
  <si>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</si>
  <si>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</si>
  <si>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</si>
  <si>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</si>
  <si>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</si>
  <si>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</si>
  <si>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</si>
  <si>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</si>
  <si>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</si>
  <si>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</si>
  <si>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</si>
  <si>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</si>
  <si>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</si>
  <si>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</si>
  <si>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</si>
  <si>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</si>
  <si>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</si>
  <si>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</si>
  <si>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</si>
  <si>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</si>
  <si>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</si>
  <si>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</si>
  <si>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</si>
  <si>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</si>
  <si>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</si>
  <si>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</si>
  <si>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</si>
  <si>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</si>
  <si>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</si>
  <si>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</si>
  <si>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</si>
  <si>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</si>
  <si>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</si>
  <si>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</si>
  <si>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</si>
  <si>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</si>
  <si>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</si>
  <si>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</si>
  <si>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</si>
  <si>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</si>
  <si>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</si>
  <si>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</si>
  <si>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</si>
  <si>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</si>
  <si>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</si>
  <si>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</si>
  <si>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</si>
  <si>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</si>
  <si>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</si>
  <si>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</si>
  <si>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</si>
  <si>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</si>
  <si>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</si>
  <si>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</si>
  <si>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</si>
  <si>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</si>
  <si>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</si>
  <si>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</si>
  <si>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</si>
  <si>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</si>
  <si>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</si>
  <si>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</si>
  <si>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</si>
  <si>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</si>
  <si>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</si>
  <si>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</si>
  <si>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</si>
  <si>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</si>
  <si>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</si>
  <si>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</si>
  <si>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</si>
  <si>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</si>
  <si>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</si>
  <si>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</si>
  <si>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</si>
  <si>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</si>
  <si>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</si>
  <si>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</si>
  <si>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</si>
  <si>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</si>
  <si>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</si>
  <si>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</si>
  <si>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</si>
  <si>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</si>
  <si>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</si>
  <si>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</si>
  <si>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</si>
  <si>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</si>
  <si>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</si>
  <si>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</si>
  <si>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</si>
  <si>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</si>
  <si>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</si>
  <si>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</si>
  <si>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</si>
  <si>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</si>
  <si>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</si>
  <si>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</si>
  <si>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</si>
  <si>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</si>
  <si>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</si>
  <si>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</si>
  <si>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</si>
  <si>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</si>
  <si>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</si>
  <si>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</si>
  <si>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</si>
  <si>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</si>
  <si>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</si>
  <si>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</si>
  <si>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</si>
  <si>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</si>
  <si>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</si>
  <si>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</si>
  <si>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</si>
  <si>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</si>
  <si>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</si>
  <si>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</si>
  <si>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</si>
  <si>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</si>
  <si>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</si>
  <si>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</si>
  <si>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</si>
  <si>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</si>
  <si>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</si>
  <si>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</si>
  <si>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</si>
  <si>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</si>
  <si>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</si>
  <si>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</si>
  <si>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</si>
  <si>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</si>
  <si>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</si>
  <si>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</si>
  <si>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</si>
  <si>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</si>
  <si>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</si>
  <si>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</si>
  <si>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</si>
  <si>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</si>
  <si>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</si>
  <si>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</si>
  <si>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</si>
  <si>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</si>
  <si>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</si>
  <si>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</si>
  <si>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</si>
  <si>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</si>
  <si>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</si>
  <si>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</si>
  <si>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</si>
  <si>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</si>
  <si>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</si>
  <si>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</si>
  <si>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</si>
  <si>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</si>
  <si>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</si>
  <si>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</si>
  <si>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</si>
  <si>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</si>
  <si>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</si>
  <si>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</si>
  <si>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</si>
  <si>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</si>
  <si>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</si>
  <si>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</si>
  <si>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</si>
  <si>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</si>
  <si>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</si>
  <si>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</si>
  <si>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</si>
  <si>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</si>
  <si>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</si>
  <si>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</si>
  <si>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</si>
  <si>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</si>
  <si>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</si>
  <si>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</si>
  <si>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</si>
  <si>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</si>
  <si>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</si>
  <si>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</si>
  <si>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</si>
  <si>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</si>
  <si>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</si>
  <si>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</si>
  <si>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</si>
  <si>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</si>
  <si>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</si>
  <si>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</si>
  <si>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</si>
  <si>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</si>
  <si>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</si>
  <si>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</si>
  <si>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</si>
  <si>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</si>
  <si>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</si>
  <si>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</si>
  <si>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</si>
  <si>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</si>
  <si>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</si>
  <si>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</si>
  <si>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</si>
  <si>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</si>
  <si>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</si>
  <si>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</si>
  <si>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</si>
  <si>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</si>
  <si>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</si>
  <si>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</si>
  <si>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</si>
  <si>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</si>
  <si>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</si>
  <si>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</si>
  <si>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</si>
  <si>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</si>
  <si>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</si>
  <si>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</si>
  <si>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</si>
  <si>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</si>
  <si>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</si>
  <si>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</si>
  <si>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</si>
  <si>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</si>
  <si>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</si>
  <si>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</si>
  <si>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</si>
  <si>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</si>
  <si>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</si>
  <si>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</si>
  <si>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</si>
  <si>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</si>
  <si>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</si>
  <si>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</si>
  <si>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</si>
  <si>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</si>
  <si>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</si>
  <si>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</si>
  <si>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</si>
  <si>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</si>
  <si>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</si>
  <si>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</si>
  <si>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</si>
  <si>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</si>
  <si>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</si>
  <si>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</si>
  <si>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</si>
  <si>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</si>
  <si>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</si>
  <si>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</si>
  <si>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</si>
  <si>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</si>
  <si>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</si>
  <si>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</si>
  <si>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</si>
  <si>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</si>
  <si>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</si>
  <si>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</si>
  <si>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</si>
  <si>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</si>
  <si>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</si>
  <si>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</si>
  <si>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</si>
  <si>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</si>
  <si>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</si>
  <si>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</si>
  <si>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</si>
  <si>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</si>
  <si>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</si>
  <si>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</si>
  <si>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</si>
  <si>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</si>
  <si>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</si>
  <si>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</si>
  <si>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</si>
  <si>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</si>
  <si>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</si>
  <si>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</si>
  <si>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</si>
  <si>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</si>
  <si>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</si>
  <si>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</si>
  <si>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</si>
  <si>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</si>
  <si>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</si>
  <si>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</si>
  <si>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</si>
  <si>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</si>
  <si>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</si>
  <si>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</si>
  <si>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</si>
  <si>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</si>
  <si>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</si>
  <si>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</si>
  <si>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</si>
  <si>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</si>
  <si>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</si>
  <si>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</si>
  <si>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</si>
  <si>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</si>
  <si>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</si>
  <si>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</si>
  <si>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</si>
  <si>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</si>
  <si>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</si>
  <si>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</si>
  <si>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</si>
  <si>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</si>
  <si>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</si>
  <si>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</si>
  <si>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</si>
  <si>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</si>
  <si>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</si>
  <si>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</si>
  <si>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</si>
  <si>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</si>
  <si>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</si>
  <si>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</si>
  <si>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</si>
  <si>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</si>
  <si>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</si>
  <si>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</si>
  <si>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</si>
  <si>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</si>
  <si>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</si>
  <si>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</si>
  <si>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</si>
  <si>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</si>
  <si>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</si>
  <si>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</si>
  <si>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</si>
  <si>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</si>
  <si>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</si>
  <si>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</si>
  <si>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</si>
  <si>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</si>
  <si>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</si>
  <si>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</si>
  <si>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</si>
  <si>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</si>
  <si>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</si>
  <si>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</si>
  <si>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</si>
  <si>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</si>
  <si>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</si>
  <si>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</si>
  <si>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</si>
  <si>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</si>
  <si>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</si>
  <si>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</si>
  <si>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</si>
  <si>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</si>
  <si>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</si>
  <si>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</si>
  <si>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</si>
  <si>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</si>
  <si>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</si>
  <si>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</si>
  <si>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</si>
  <si>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</si>
  <si>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</si>
  <si>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</si>
  <si>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</si>
  <si>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</si>
  <si>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</si>
  <si>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</si>
  <si>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</si>
  <si>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</si>
  <si>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</si>
  <si>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</si>
  <si>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</si>
  <si>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</si>
  <si>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</si>
  <si>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</si>
  <si>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</si>
  <si>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</si>
  <si>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</si>
  <si>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</si>
  <si>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</si>
  <si>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</si>
  <si>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</si>
  <si>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</si>
  <si>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</si>
  <si>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</si>
  <si>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</si>
  <si>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</si>
  <si>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</si>
  <si>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</si>
  <si>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</si>
  <si>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</si>
  <si>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</si>
  <si>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</si>
  <si>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</si>
  <si>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</si>
  <si>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</si>
  <si>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</si>
  <si>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</si>
  <si>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</si>
  <si>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</si>
  <si>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</si>
  <si>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</si>
  <si>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</si>
  <si>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</si>
  <si>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</si>
  <si>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</si>
  <si>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</si>
  <si>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</si>
  <si>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</si>
  <si>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</si>
  <si>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</si>
  <si>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</si>
  <si>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</si>
  <si>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</si>
  <si>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</si>
  <si>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</si>
  <si>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</si>
  <si>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</si>
  <si>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</si>
  <si>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</si>
  <si>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</si>
  <si>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</si>
  <si>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</si>
  <si>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</si>
  <si>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</si>
  <si>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</si>
  <si>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</si>
  <si>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</si>
  <si>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</si>
  <si>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</si>
  <si>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</si>
  <si>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</si>
  <si>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</si>
  <si>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</si>
  <si>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</si>
  <si>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</si>
  <si>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</si>
  <si>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</si>
  <si>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</si>
  <si>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</si>
  <si>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</si>
  <si>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</si>
  <si>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</si>
  <si>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</si>
  <si>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</si>
  <si>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</si>
  <si>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</si>
  <si>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</si>
  <si>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</si>
  <si>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</si>
  <si>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</si>
  <si>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</si>
  <si>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</si>
  <si>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</si>
  <si>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</si>
  <si>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</si>
  <si>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</si>
  <si>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</si>
  <si>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</si>
  <si>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</si>
  <si>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</si>
  <si>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</si>
  <si>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</si>
  <si>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</si>
  <si>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</si>
  <si>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</si>
  <si>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</si>
  <si>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</si>
  <si>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</si>
  <si>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</si>
  <si>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</si>
  <si>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</si>
  <si>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</si>
  <si>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</si>
  <si>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</si>
  <si>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</si>
  <si>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</si>
  <si>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</si>
  <si>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</si>
  <si>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</si>
  <si>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</si>
  <si>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</si>
  <si>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</si>
  <si>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</si>
  <si>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</si>
  <si>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</si>
  <si>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</si>
  <si>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</si>
  <si>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</si>
  <si>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</si>
  <si>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</si>
  <si>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</si>
  <si>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</si>
  <si>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</si>
  <si>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</si>
  <si>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</si>
  <si>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</si>
  <si>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</si>
  <si>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</si>
  <si>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</si>
  <si>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</si>
  <si>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</si>
  <si>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</si>
  <si>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</si>
  <si>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</si>
  <si>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</si>
  <si>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</si>
  <si>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</si>
  <si>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</si>
  <si>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</si>
  <si>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</si>
  <si>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</si>
  <si>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</si>
  <si>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</si>
  <si>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</si>
  <si>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</si>
  <si>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</si>
  <si>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</si>
  <si>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</si>
  <si>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</si>
  <si>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</si>
  <si>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</si>
  <si>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</si>
  <si>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</si>
  <si>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</si>
  <si>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</si>
  <si>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</si>
  <si>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</si>
  <si>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</si>
  <si>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</si>
  <si>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</si>
  <si>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</si>
  <si>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</si>
  <si>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</si>
  <si>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</si>
  <si>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</si>
  <si>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</si>
  <si>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</si>
  <si>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</si>
  <si>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</si>
  <si>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</si>
  <si>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</si>
  <si>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</si>
  <si>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</si>
  <si>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</si>
  <si>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</si>
  <si>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</si>
  <si>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</si>
  <si>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</si>
  <si>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</si>
  <si>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</si>
  <si>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</si>
  <si>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</si>
  <si>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</si>
  <si>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</si>
  <si>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</si>
  <si>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</si>
  <si>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</si>
  <si>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</si>
  <si>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</si>
  <si>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</si>
  <si>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</si>
  <si>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</si>
  <si>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</si>
  <si>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</si>
  <si>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</si>
  <si>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</si>
  <si>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</si>
  <si>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</si>
  <si>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</si>
  <si>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</si>
  <si>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</si>
  <si>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</si>
  <si>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</si>
  <si>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</si>
  <si>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</si>
  <si>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</si>
  <si>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</si>
  <si>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</si>
  <si>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</si>
  <si>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</si>
  <si>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</si>
  <si>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</si>
  <si>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</si>
  <si>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</si>
  <si>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</si>
  <si>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</si>
  <si>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</si>
  <si>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</si>
  <si>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</si>
  <si>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</si>
  <si>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</si>
  <si>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</si>
  <si>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</si>
  <si>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</si>
  <si>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</si>
  <si>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</si>
  <si>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</si>
  <si>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</si>
  <si>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</si>
  <si>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</si>
  <si>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</si>
  <si>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</si>
  <si>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</si>
  <si>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</si>
  <si>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</si>
  <si>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</si>
  <si>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</si>
  <si>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</si>
  <si>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</si>
  <si>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</si>
  <si>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</si>
  <si>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</si>
  <si>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</si>
  <si>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</si>
  <si>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</si>
  <si>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</si>
  <si>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</si>
  <si>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</si>
  <si>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</si>
  <si>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</si>
  <si>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</si>
  <si>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</si>
  <si>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</si>
  <si>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</si>
  <si>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</si>
  <si>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</si>
  <si>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</si>
  <si>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</si>
  <si>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</si>
  <si>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</si>
  <si>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</si>
  <si>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</si>
  <si>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</si>
  <si>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</si>
  <si>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</si>
  <si>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</si>
  <si>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</si>
  <si>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</si>
  <si>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</si>
  <si>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</si>
  <si>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</si>
  <si>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</si>
  <si>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</si>
  <si>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</si>
  <si>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</si>
  <si>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</si>
  <si>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</si>
  <si>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</si>
  <si>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</si>
  <si>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</si>
  <si>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</si>
  <si>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</si>
  <si>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</si>
  <si>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</si>
  <si>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</si>
  <si>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</si>
  <si>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</si>
  <si>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</si>
  <si>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</si>
  <si>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</si>
  <si>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</si>
  <si>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</si>
  <si>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</si>
  <si>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</si>
  <si>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</si>
  <si>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</si>
  <si>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</si>
  <si>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</si>
  <si>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</si>
  <si>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</si>
  <si>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</si>
  <si>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</si>
  <si>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</si>
  <si>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</si>
  <si>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</si>
  <si>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</si>
  <si>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</si>
  <si>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</si>
  <si>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</si>
  <si>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</si>
  <si>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</si>
  <si>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</si>
  <si>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</si>
  <si>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</si>
  <si>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</si>
  <si>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</si>
  <si>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</si>
  <si>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</si>
  <si>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</si>
  <si>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</si>
  <si>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</si>
  <si>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</si>
  <si>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</si>
  <si>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</si>
  <si>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</si>
  <si>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</si>
  <si>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</si>
  <si>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</si>
  <si>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</si>
  <si>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</si>
  <si>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</si>
  <si>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</si>
  <si>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</si>
  <si>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</si>
  <si>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</si>
  <si>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</si>
  <si>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</si>
  <si>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</si>
  <si>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</si>
  <si>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</si>
  <si>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</si>
  <si>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</si>
  <si>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</si>
  <si>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</si>
  <si>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</si>
  <si>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</si>
  <si>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</si>
  <si>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</si>
  <si>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</si>
  <si>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</si>
  <si>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</si>
  <si>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</si>
  <si>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</si>
  <si>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</si>
  <si>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</si>
  <si>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</si>
  <si>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</si>
  <si>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</si>
  <si>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</si>
  <si>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</si>
  <si>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</si>
  <si>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</si>
  <si>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</si>
  <si>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</si>
  <si>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</si>
  <si>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</si>
  <si>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</si>
  <si>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</si>
  <si>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</si>
  <si>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</si>
  <si>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</si>
  <si>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</si>
  <si>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</si>
  <si>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</si>
  <si>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</si>
  <si>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</si>
  <si>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</si>
  <si>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</si>
  <si>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</si>
  <si>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</si>
  <si>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</si>
  <si>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</si>
  <si>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</si>
  <si>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</si>
  <si>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</si>
  <si>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</si>
  <si>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</si>
  <si>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</si>
  <si>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</si>
  <si>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</si>
  <si>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</si>
  <si>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</si>
  <si>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</si>
  <si>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</si>
  <si>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</si>
  <si>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</si>
  <si>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</si>
  <si>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</si>
  <si>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</si>
  <si>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</si>
  <si>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</si>
  <si>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</si>
  <si>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</si>
  <si>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</si>
  <si>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</si>
  <si>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</si>
  <si>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</si>
  <si>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</si>
  <si>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</si>
  <si>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</si>
  <si>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</si>
  <si>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</si>
  <si>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</si>
  <si>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</si>
  <si>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</si>
  <si>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</si>
  <si>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</si>
  <si>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</si>
  <si>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</si>
  <si>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</si>
  <si>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</si>
  <si>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</si>
  <si>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</si>
  <si>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</si>
  <si>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</si>
  <si>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</si>
  <si>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</si>
  <si>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</si>
  <si>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</si>
  <si>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</si>
  <si>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</si>
  <si>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</si>
  <si>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</si>
  <si>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</si>
  <si>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</si>
  <si>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</si>
  <si>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</si>
  <si>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</si>
  <si>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</si>
  <si>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</si>
  <si>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</si>
  <si>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</si>
  <si>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</si>
  <si>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</si>
  <si>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</si>
  <si>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</si>
  <si>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</si>
  <si>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</si>
  <si>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</si>
  <si>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</si>
  <si>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</si>
  <si>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</si>
  <si>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</si>
  <si>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</si>
  <si>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</si>
  <si>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</si>
  <si>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</si>
  <si>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</si>
  <si>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</si>
  <si>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</si>
  <si>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</si>
  <si>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</si>
  <si>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</si>
  <si>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</si>
  <si>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</si>
  <si>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</si>
  <si>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</si>
  <si>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</si>
  <si>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</si>
  <si>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</si>
  <si>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</si>
  <si>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</si>
  <si>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</si>
  <si>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</si>
  <si>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</si>
  <si>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</si>
  <si>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</si>
  <si>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</si>
  <si>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</si>
  <si>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</si>
  <si>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</si>
  <si>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</si>
  <si>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</si>
  <si>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</si>
  <si>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</si>
  <si>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</si>
  <si>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</si>
  <si>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</si>
  <si>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</si>
  <si>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</si>
  <si>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</si>
  <si>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</si>
  <si>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</si>
  <si>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</si>
  <si>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</si>
  <si>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</si>
  <si>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</si>
  <si>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</si>
  <si>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</si>
  <si>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</si>
  <si>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</si>
  <si>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</si>
  <si>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</si>
  <si>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</si>
  <si>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</si>
  <si>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</si>
  <si>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</si>
  <si>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</si>
  <si>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</si>
  <si>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</si>
  <si>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</si>
  <si>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</si>
  <si>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</si>
  <si>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</si>
  <si>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</si>
  <si>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</si>
  <si>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</si>
  <si>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</si>
  <si>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</si>
  <si>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</si>
  <si>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</si>
  <si>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</si>
  <si>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</si>
  <si>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</si>
  <si>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</si>
  <si>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</si>
  <si>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</si>
  <si>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</si>
  <si>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</si>
  <si>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</si>
  <si>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</si>
  <si>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</si>
  <si>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</si>
  <si>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</si>
  <si>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</si>
  <si>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</si>
  <si>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</si>
  <si>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</si>
  <si>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</si>
  <si>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</si>
  <si>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</si>
  <si>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</si>
  <si>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</si>
  <si>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</si>
  <si>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</si>
  <si>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</si>
  <si>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</si>
  <si>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</si>
  <si>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</si>
  <si>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</si>
  <si>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</si>
  <si>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</si>
  <si>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</si>
  <si>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</si>
  <si>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</si>
  <si>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</si>
  <si>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</si>
  <si>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</si>
  <si>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</si>
  <si>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</si>
  <si>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</si>
  <si>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</si>
  <si>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</si>
  <si>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</si>
  <si>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</si>
  <si>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</si>
  <si>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</si>
  <si>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</si>
  <si>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</si>
  <si>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</si>
  <si>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</si>
  <si>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</si>
  <si>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</si>
  <si>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</si>
  <si>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</si>
  <si>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</si>
  <si>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</si>
  <si>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</si>
  <si>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</si>
  <si>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</si>
  <si>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</si>
  <si>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</si>
  <si>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</si>
  <si>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</si>
  <si>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</si>
  <si>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</si>
  <si>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</si>
  <si>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</si>
  <si>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</si>
  <si>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</si>
  <si>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</si>
  <si>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</si>
  <si>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</si>
  <si>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</si>
  <si>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</si>
  <si>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</si>
  <si>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</si>
  <si>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</si>
  <si>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</si>
  <si>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</si>
  <si>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</si>
  <si>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</si>
  <si>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</si>
  <si>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</si>
  <si>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</si>
  <si>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</si>
  <si>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</si>
  <si>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</si>
  <si>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</si>
  <si>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</si>
  <si>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</si>
  <si>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</si>
  <si>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</si>
  <si>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</si>
  <si>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</si>
  <si>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</si>
  <si>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</si>
  <si>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</si>
  <si>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</si>
  <si>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</si>
  <si>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</si>
  <si>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</si>
  <si>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</si>
  <si>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</si>
  <si>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</si>
  <si>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</si>
  <si>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</si>
  <si>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</si>
  <si>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</si>
  <si>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</si>
  <si>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</si>
  <si>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</si>
  <si>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</si>
  <si>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</si>
  <si>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</si>
  <si>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</si>
  <si>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</si>
  <si>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</si>
  <si>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</si>
  <si>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</si>
  <si>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</si>
  <si>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</si>
  <si>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</si>
  <si>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</si>
  <si>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</si>
  <si>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</si>
  <si>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</si>
  <si>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</si>
  <si>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</si>
  <si>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</si>
  <si>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</si>
  <si>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</si>
  <si>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</si>
  <si>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</si>
  <si>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</si>
  <si>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</si>
  <si>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</si>
  <si>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</si>
  <si>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</si>
  <si>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</si>
  <si>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</si>
  <si>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</si>
  <si>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</si>
  <si>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</si>
  <si>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</si>
  <si>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</si>
  <si>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</si>
  <si>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</si>
  <si>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</si>
  <si>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</si>
  <si>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</si>
  <si>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</si>
  <si>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</si>
  <si>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</si>
  <si>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</si>
  <si>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</si>
  <si>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</si>
  <si>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</si>
  <si>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</si>
  <si>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</si>
  <si>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</si>
  <si>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</si>
  <si>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</si>
  <si>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</si>
  <si>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</si>
  <si>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</si>
  <si>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</si>
  <si>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</si>
  <si>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</si>
  <si>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</si>
  <si>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</si>
  <si>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</si>
  <si>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</si>
  <si>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</si>
  <si>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</si>
  <si>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</si>
  <si>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</si>
  <si>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</si>
  <si>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</si>
  <si>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</si>
  <si>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</si>
  <si>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</si>
  <si>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</si>
  <si>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</si>
  <si>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</si>
  <si>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</si>
  <si>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</si>
  <si>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</si>
  <si>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</si>
  <si>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</si>
  <si>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</si>
  <si>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</si>
  <si>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</si>
  <si>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</si>
  <si>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</si>
  <si>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</si>
  <si>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</si>
  <si>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</si>
  <si>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</si>
  <si>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</si>
  <si>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</si>
  <si>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</si>
  <si>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</si>
  <si>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</si>
  <si>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</si>
  <si>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</si>
  <si>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</si>
  <si>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</si>
  <si>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</si>
  <si>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</si>
  <si>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</si>
  <si>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</si>
  <si>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</si>
  <si>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</si>
  <si>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</si>
  <si>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</si>
  <si>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</si>
  <si>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</si>
  <si>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</si>
  <si>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</si>
  <si>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</si>
  <si>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</si>
  <si>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</si>
  <si>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</si>
  <si>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</si>
  <si>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</si>
  <si>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</si>
  <si>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</si>
  <si>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</si>
  <si>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</si>
  <si>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</si>
  <si>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</si>
  <si>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</si>
  <si>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</si>
  <si>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</si>
  <si>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</si>
  <si>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</si>
  <si>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</si>
  <si>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</si>
  <si>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</si>
  <si>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</si>
  <si>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</si>
  <si>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</si>
  <si>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</si>
  <si>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</si>
  <si>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</si>
  <si>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</si>
  <si>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</si>
  <si>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</si>
  <si>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</si>
  <si>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</si>
  <si>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</si>
  <si>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</si>
  <si>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</si>
  <si>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</si>
  <si>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</si>
  <si>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</si>
  <si>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</si>
  <si>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</si>
  <si>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</si>
  <si>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</si>
  <si>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</si>
  <si>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</si>
  <si>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</si>
  <si>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</si>
  <si>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</si>
  <si>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</si>
  <si>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</si>
  <si>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</si>
  <si>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</si>
  <si>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</si>
  <si>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</si>
  <si>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</si>
  <si>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</si>
  <si>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</si>
  <si>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</si>
  <si>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</si>
  <si>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</si>
  <si>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</si>
  <si>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</si>
  <si>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</si>
  <si>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</si>
  <si>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</si>
  <si>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</si>
  <si>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</si>
  <si>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</si>
  <si>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</si>
  <si>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</si>
  <si>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</si>
  <si>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</si>
  <si>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</si>
  <si>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</si>
  <si>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</si>
  <si>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</si>
  <si>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</si>
  <si>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</si>
  <si>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</si>
  <si>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</si>
  <si>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</si>
  <si>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</si>
  <si>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</si>
  <si>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</si>
  <si>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</si>
  <si>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</si>
  <si>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</si>
  <si>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</si>
  <si>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</si>
  <si>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</si>
  <si>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</si>
  <si>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</si>
  <si>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</si>
  <si>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</si>
  <si>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</si>
  <si>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</si>
  <si>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</si>
  <si>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</si>
  <si>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</si>
  <si>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</si>
  <si>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</si>
  <si>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</si>
  <si>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</si>
  <si>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</si>
  <si>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</si>
  <si>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</si>
  <si>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</si>
  <si>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</si>
  <si>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</si>
  <si>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</si>
  <si>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</si>
  <si>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</si>
  <si>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</si>
  <si>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</si>
  <si>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</si>
  <si>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</si>
  <si>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</si>
  <si>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</si>
  <si>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</si>
  <si>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</si>
  <si>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</si>
  <si>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</si>
  <si>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</si>
  <si>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</si>
  <si>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</si>
  <si>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</si>
  <si>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</si>
  <si>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</si>
  <si>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</si>
  <si>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</si>
  <si>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</si>
  <si>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</si>
  <si>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</si>
  <si>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</si>
  <si>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</si>
  <si>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</si>
  <si>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</si>
  <si>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</si>
  <si>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</si>
  <si>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</si>
  <si>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</si>
  <si>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</si>
  <si>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</si>
  <si>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</si>
  <si>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</si>
  <si>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</si>
  <si>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</si>
  <si>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</si>
  <si>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</si>
  <si>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</si>
  <si>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</si>
  <si>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</si>
  <si>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</si>
  <si>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</si>
  <si>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</si>
  <si>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</si>
  <si>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</si>
  <si>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</si>
  <si>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</si>
  <si>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</si>
  <si>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</si>
  <si>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</si>
  <si>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</si>
  <si>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</si>
  <si>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</si>
  <si>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</si>
  <si>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</si>
  <si>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</si>
  <si>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</si>
  <si>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</si>
  <si>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</si>
  <si>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</si>
  <si>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</si>
  <si>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</si>
  <si>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</si>
  <si>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</si>
  <si>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</si>
  <si>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</si>
  <si>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</si>
  <si>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</si>
  <si>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</si>
  <si>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</si>
  <si>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</si>
  <si>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</si>
  <si>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</si>
  <si>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</si>
  <si>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</si>
  <si>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</si>
  <si>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</si>
  <si>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</si>
  <si>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</si>
  <si>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</si>
  <si>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</si>
  <si>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</si>
  <si>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</si>
  <si>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</si>
  <si>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</si>
  <si>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</si>
  <si>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</si>
  <si>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</si>
  <si>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</si>
  <si>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</si>
  <si>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</si>
  <si>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</si>
  <si>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</si>
  <si>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</si>
  <si>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</si>
  <si>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</si>
  <si>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</si>
  <si>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</si>
  <si>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</si>
  <si>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</si>
  <si>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</si>
  <si>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</si>
  <si>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</si>
  <si>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</si>
  <si>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</si>
  <si>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</si>
  <si>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</si>
  <si>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</si>
  <si>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</si>
  <si>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</si>
  <si>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</si>
  <si>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</si>
  <si>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</si>
  <si>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</si>
  <si>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</si>
  <si>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</si>
  <si>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</si>
  <si>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</si>
  <si>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</si>
  <si>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</si>
  <si>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</si>
  <si>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</si>
  <si>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</si>
  <si>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</si>
  <si>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</si>
  <si>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</si>
  <si>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</si>
  <si>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</si>
  <si>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</si>
  <si>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</si>
  <si>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</si>
  <si>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</si>
  <si>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</si>
  <si>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</si>
  <si>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</si>
  <si>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</si>
  <si>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</si>
  <si>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</si>
  <si>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</si>
  <si>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</si>
  <si>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</si>
  <si>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</si>
  <si>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</si>
  <si>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</si>
  <si>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</si>
  <si>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</si>
  <si>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</si>
  <si>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</si>
  <si>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</si>
  <si>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</si>
  <si>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</si>
  <si>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</si>
  <si>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</si>
  <si>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</si>
  <si>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</si>
  <si>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</si>
  <si>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</si>
  <si>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</si>
  <si>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</si>
  <si>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</si>
  <si>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</si>
  <si>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</si>
  <si>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</si>
  <si>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</si>
  <si>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</si>
  <si>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</si>
  <si>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</si>
  <si>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</si>
  <si>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</si>
  <si>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</si>
  <si>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</si>
  <si>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</si>
  <si>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</si>
  <si>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</si>
  <si>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</si>
  <si>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</si>
  <si>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</si>
  <si>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</si>
  <si>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</si>
  <si>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</si>
  <si>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</si>
  <si>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</si>
  <si>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</si>
  <si>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</si>
  <si>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</si>
  <si>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</si>
  <si>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</si>
  <si>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</si>
  <si>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</si>
  <si>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</si>
  <si>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</si>
  <si>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</si>
  <si>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</si>
  <si>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</si>
  <si>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</si>
  <si>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</si>
  <si>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</si>
  <si>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</si>
  <si>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</si>
  <si>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</si>
  <si>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</si>
  <si>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</si>
  <si>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</si>
  <si>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</si>
  <si>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</si>
  <si>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</si>
  <si>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</si>
  <si>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</si>
  <si>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</si>
  <si>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</si>
  <si>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</si>
  <si>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</si>
  <si>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</si>
  <si>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</si>
  <si>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</si>
  <si>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</si>
  <si>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</si>
  <si>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</si>
  <si>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</si>
  <si>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</si>
  <si>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</si>
  <si>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</si>
  <si>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</si>
  <si>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</si>
  <si>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</si>
  <si>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</si>
  <si>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</si>
  <si>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</si>
  <si>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</si>
  <si>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</si>
  <si>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</si>
  <si>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</si>
  <si>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</si>
  <si>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</si>
  <si>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</si>
  <si>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</si>
  <si>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</si>
  <si>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</si>
  <si>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</si>
  <si>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</si>
  <si>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</si>
  <si>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</si>
  <si>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</si>
  <si>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</si>
  <si>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</si>
  <si>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</si>
  <si>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</si>
  <si>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</si>
  <si>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</si>
  <si>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</si>
  <si>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</si>
  <si>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</si>
  <si>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</si>
  <si>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</si>
  <si>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</si>
  <si>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</si>
  <si>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</si>
  <si>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</si>
  <si>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</si>
  <si>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</si>
  <si>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</si>
  <si>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</si>
  <si>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</si>
  <si>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</si>
  <si>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</si>
  <si>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</si>
  <si>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</si>
  <si>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</si>
  <si>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</si>
  <si>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</si>
  <si>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</si>
  <si>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</si>
  <si>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</si>
  <si>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</si>
  <si>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</si>
  <si>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</si>
  <si>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</si>
  <si>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</si>
  <si>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</si>
  <si>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</si>
  <si>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</si>
  <si>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</si>
  <si>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</si>
  <si>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</si>
  <si>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</si>
  <si>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</si>
  <si>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</si>
  <si>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</si>
  <si>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</si>
  <si>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</si>
  <si>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</si>
  <si>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</si>
  <si>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</si>
  <si>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</si>
  <si>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</si>
  <si>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</si>
  <si>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</si>
  <si>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</si>
  <si>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</si>
  <si>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</si>
  <si>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</si>
  <si>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</si>
  <si>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</si>
  <si>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</si>
  <si>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</si>
  <si>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</si>
  <si>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</si>
  <si>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</si>
  <si>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</si>
  <si>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</si>
  <si>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</si>
  <si>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</si>
  <si>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</si>
  <si>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</si>
  <si>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</si>
  <si>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</si>
  <si>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</si>
  <si>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</si>
  <si>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</si>
  <si>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</si>
  <si>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</si>
  <si>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</si>
  <si>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</si>
  <si>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</si>
  <si>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</si>
  <si>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</si>
  <si>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</si>
  <si>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</si>
  <si>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</si>
  <si>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</si>
  <si>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</si>
  <si>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</si>
  <si>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</si>
  <si>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</si>
  <si>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</si>
  <si>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</si>
  <si>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</si>
  <si>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</si>
  <si>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</si>
  <si>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</si>
  <si>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</si>
  <si>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</si>
  <si>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</si>
  <si>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</si>
  <si>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</si>
  <si>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</si>
  <si>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</si>
  <si>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</si>
  <si>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</si>
  <si>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</si>
  <si>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</si>
  <si>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</si>
  <si>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</si>
  <si>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</si>
  <si>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</si>
  <si>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</si>
  <si>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</si>
  <si>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</si>
  <si>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</si>
  <si>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</si>
  <si>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</si>
  <si>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</si>
  <si>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</si>
  <si>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</si>
  <si>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</si>
  <si>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</si>
  <si>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</si>
  <si>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</si>
  <si>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</si>
  <si>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</si>
  <si>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</si>
  <si>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</si>
  <si>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</si>
  <si>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</si>
  <si>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</si>
  <si>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</si>
  <si>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</si>
  <si>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</si>
  <si>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</si>
  <si>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</si>
  <si>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</si>
  <si>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</si>
  <si>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</si>
  <si>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</si>
  <si>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</si>
  <si>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</si>
  <si>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</si>
  <si>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</si>
  <si>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</si>
  <si>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</si>
  <si>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</si>
  <si>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</si>
  <si>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</si>
  <si>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</si>
  <si>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</si>
  <si>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</si>
  <si>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</si>
  <si>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</si>
  <si>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</si>
  <si>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</si>
  <si>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</si>
  <si>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</si>
  <si>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</si>
  <si>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</si>
  <si>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</si>
  <si>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</si>
  <si>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</si>
  <si>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</si>
  <si>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</si>
  <si>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</si>
  <si>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</si>
  <si>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</si>
  <si>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</si>
  <si>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</si>
  <si>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</si>
  <si>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</si>
  <si>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</si>
  <si>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</si>
  <si>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</si>
  <si>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</si>
  <si>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</si>
  <si>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</si>
  <si>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</si>
  <si>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</si>
  <si>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</si>
  <si>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</si>
  <si>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</si>
  <si>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</si>
  <si>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</si>
  <si>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</si>
  <si>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</si>
  <si>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</si>
  <si>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</si>
  <si>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</si>
  <si>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</si>
  <si>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</si>
  <si>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</si>
  <si>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</si>
  <si>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</si>
  <si>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</si>
  <si>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</si>
  <si>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</si>
  <si>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</si>
  <si>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</si>
  <si>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</si>
  <si>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</si>
  <si>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</si>
  <si>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</si>
  <si>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</si>
  <si>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</si>
  <si>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</si>
  <si>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</si>
  <si>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</si>
  <si>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</si>
  <si>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</si>
  <si>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</si>
  <si>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</si>
  <si>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</si>
  <si>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</si>
  <si>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</si>
  <si>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</si>
  <si>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</si>
  <si>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</si>
  <si>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</si>
  <si>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</si>
  <si>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</si>
  <si>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</si>
  <si>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</si>
  <si>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</si>
  <si>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</si>
  <si>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</si>
  <si>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</si>
  <si>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</si>
  <si>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</si>
  <si>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</si>
  <si>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</si>
  <si>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</si>
  <si>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</si>
  <si>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</si>
  <si>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</si>
  <si>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</si>
  <si>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</si>
  <si>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</si>
  <si>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</si>
  <si>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</si>
  <si>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</si>
  <si>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</si>
  <si>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</si>
  <si>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</si>
  <si>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</si>
  <si>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</si>
  <si>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</si>
  <si>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</si>
  <si>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</si>
  <si>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</si>
  <si>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</si>
  <si>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</si>
  <si>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</si>
  <si>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</si>
  <si>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</si>
  <si>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</si>
  <si>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</si>
  <si>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</si>
  <si>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</si>
  <si>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</si>
  <si>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</si>
  <si>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</si>
  <si>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</si>
  <si>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</si>
  <si>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</si>
  <si>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</si>
  <si>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</si>
  <si>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</si>
  <si>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</si>
  <si>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</si>
  <si>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</si>
  <si>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</si>
  <si>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</si>
  <si>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</si>
  <si>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</si>
  <si>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</si>
  <si>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</si>
  <si>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</si>
  <si>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</si>
  <si>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</si>
  <si>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</si>
  <si>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</si>
  <si>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</si>
  <si>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</si>
  <si>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</si>
  <si>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</si>
  <si>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</si>
  <si>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</si>
  <si>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</si>
  <si>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</si>
  <si>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</si>
  <si>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</si>
  <si>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</si>
  <si>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</si>
  <si>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</si>
  <si>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</si>
  <si>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</si>
  <si>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</si>
  <si>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</si>
  <si>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</si>
  <si>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</si>
  <si>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</si>
  <si>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</si>
  <si>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</si>
  <si>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</si>
  <si>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</si>
  <si>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</si>
  <si>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</si>
  <si>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</si>
  <si>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</si>
  <si>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</si>
  <si>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</si>
  <si>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</si>
  <si>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</si>
  <si>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</si>
  <si>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</si>
  <si>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</si>
  <si>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</si>
  <si>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</si>
  <si>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</si>
  <si>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</si>
  <si>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</si>
  <si>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</si>
  <si>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</si>
  <si>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</si>
  <si>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</si>
  <si>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</si>
  <si>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</si>
  <si>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</si>
  <si>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</si>
  <si>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</si>
  <si>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</si>
  <si>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</si>
  <si>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</si>
  <si>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</si>
  <si>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</si>
  <si>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</si>
  <si>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</si>
  <si>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</si>
  <si>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</si>
  <si>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</si>
  <si>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</si>
  <si>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</si>
  <si>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</si>
  <si>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</si>
  <si>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</si>
  <si>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</si>
  <si>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</si>
  <si>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</si>
  <si>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</si>
  <si>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</si>
  <si>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</si>
  <si>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</si>
  <si>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</si>
  <si>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</si>
  <si>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</si>
  <si>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</si>
  <si>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</si>
  <si>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</si>
  <si>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</si>
  <si>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</si>
  <si>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</si>
  <si>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</si>
  <si>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</si>
  <si>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</si>
  <si>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</si>
  <si>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</si>
  <si>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</si>
  <si>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</si>
  <si>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</si>
  <si>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</si>
  <si>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</si>
  <si>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</si>
  <si>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</si>
  <si>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</si>
  <si>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</si>
  <si>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</si>
  <si>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</si>
  <si>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</si>
  <si>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</si>
  <si>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</si>
  <si>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</si>
  <si>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</si>
  <si>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</si>
  <si>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</si>
  <si>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</si>
  <si>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</si>
  <si>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</si>
  <si>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</si>
  <si>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</si>
  <si>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</si>
  <si>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</si>
  <si>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</si>
  <si>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</si>
  <si>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</si>
  <si>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</si>
  <si>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</si>
  <si>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</si>
  <si>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</si>
  <si>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</si>
  <si>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</si>
  <si>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</si>
  <si>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</si>
  <si>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</si>
  <si>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</si>
  <si>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</si>
  <si>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</si>
  <si>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</si>
  <si>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</si>
  <si>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</si>
  <si>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</si>
  <si>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</si>
  <si>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</si>
  <si>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</si>
  <si>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</si>
  <si>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</si>
  <si>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</si>
  <si>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</si>
  <si>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</si>
  <si>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</si>
  <si>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</si>
  <si>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</si>
  <si>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</si>
  <si>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</si>
  <si>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</si>
  <si>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</si>
  <si>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</si>
  <si>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</si>
  <si>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</si>
  <si>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</si>
  <si>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</si>
  <si>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</si>
  <si>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</si>
  <si>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</si>
  <si>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</si>
  <si>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</si>
  <si>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</si>
  <si>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</si>
  <si>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</si>
  <si>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</si>
  <si>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</si>
  <si>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</si>
  <si>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</si>
  <si>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</si>
  <si>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</si>
  <si>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</si>
  <si>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</si>
  <si>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</si>
  <si>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</si>
  <si>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</si>
  <si>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</si>
  <si>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</si>
  <si>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</si>
  <si>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</si>
  <si>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</si>
  <si>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</si>
  <si>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</si>
  <si>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</si>
  <si>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</si>
  <si>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</si>
  <si>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</si>
  <si>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</si>
  <si>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</si>
  <si>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</si>
  <si>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</si>
  <si>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</si>
  <si>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</si>
  <si>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</si>
  <si>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</si>
  <si>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</si>
  <si>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</si>
  <si>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</si>
  <si>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</si>
  <si>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</si>
  <si>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</si>
  <si>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</si>
  <si>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</si>
  <si>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</si>
  <si>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</si>
  <si>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</si>
  <si>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</si>
  <si>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</si>
  <si>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</si>
  <si>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</si>
  <si>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</si>
  <si>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</si>
  <si>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</si>
  <si>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</si>
  <si>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</si>
  <si>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</si>
  <si>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</si>
  <si>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</si>
  <si>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</si>
  <si>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</si>
  <si>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</si>
  <si>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</si>
  <si>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</si>
  <si>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</si>
  <si>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</si>
  <si>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</si>
  <si>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</si>
  <si>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</si>
  <si>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</si>
  <si>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</si>
  <si>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</si>
  <si>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</si>
  <si>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</si>
  <si>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</si>
  <si>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</si>
  <si>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</si>
  <si>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</si>
  <si>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</si>
  <si>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</si>
  <si>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</si>
  <si>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</si>
  <si>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</si>
  <si>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</si>
  <si>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</si>
  <si>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</si>
  <si>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</si>
  <si>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</si>
  <si>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</si>
  <si>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</si>
  <si>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</si>
  <si>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</si>
  <si>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</si>
  <si>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</si>
  <si>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</si>
  <si>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</si>
  <si>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</si>
  <si>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</si>
  <si>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</si>
  <si>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</si>
  <si>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</si>
  <si>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</si>
  <si>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</si>
  <si>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</si>
  <si>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</si>
  <si>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</si>
  <si>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</si>
  <si>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</si>
  <si>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</si>
  <si>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</si>
  <si>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</si>
  <si>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</si>
  <si>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</si>
  <si>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</si>
  <si>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</si>
  <si>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</si>
  <si>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</si>
  <si>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</si>
  <si>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</si>
  <si>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</si>
  <si>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</si>
  <si>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</si>
  <si>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</si>
  <si>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</si>
  <si>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</si>
  <si>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</si>
  <si>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</si>
  <si>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</si>
  <si>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</si>
  <si>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</si>
  <si>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</si>
  <si>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</si>
  <si>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</si>
  <si>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</si>
  <si>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</si>
  <si>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</si>
  <si>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</si>
  <si>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</si>
  <si>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</si>
  <si>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</si>
  <si>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</si>
  <si>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</si>
  <si>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</si>
  <si>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</si>
  <si>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</si>
  <si>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</si>
  <si>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</si>
  <si>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</si>
  <si>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</si>
  <si>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</si>
  <si>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</si>
  <si>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</si>
  <si>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</si>
  <si>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</si>
  <si>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</si>
  <si>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</si>
  <si>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</si>
  <si>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</si>
  <si>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</si>
  <si>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</si>
  <si>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</si>
  <si>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</si>
  <si>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</si>
  <si>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</si>
  <si>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</si>
  <si>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</si>
  <si>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</si>
  <si>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</si>
  <si>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</si>
  <si>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</si>
  <si>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</si>
  <si>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</si>
  <si>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</si>
  <si>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</si>
  <si>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</si>
  <si>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</si>
  <si>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</si>
  <si>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</si>
  <si>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</si>
  <si>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</si>
  <si>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</si>
  <si>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</si>
  <si>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</si>
  <si>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</si>
  <si>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</si>
  <si>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</si>
  <si>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</si>
  <si>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</si>
  <si>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</si>
  <si>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</si>
  <si>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</si>
  <si>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</si>
  <si>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</si>
  <si>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</si>
  <si>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</si>
  <si>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</si>
  <si>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</si>
  <si>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</si>
  <si>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</si>
  <si>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</si>
  <si>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</si>
  <si>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</si>
  <si>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</si>
  <si>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</si>
  <si>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</si>
  <si>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</si>
  <si>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</si>
  <si>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</si>
  <si>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</si>
  <si>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</si>
  <si>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</si>
  <si>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</si>
  <si>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</si>
  <si>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</si>
  <si>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</si>
  <si>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</si>
  <si>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</si>
  <si>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</si>
  <si>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</si>
  <si>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</si>
  <si>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</si>
  <si>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</si>
  <si>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</si>
  <si>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</si>
  <si>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</si>
  <si>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</si>
  <si>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</si>
  <si>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</si>
  <si>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</si>
  <si>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</si>
  <si>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</si>
  <si>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</si>
  <si>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</si>
  <si>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</si>
  <si>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</si>
  <si>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</si>
  <si>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</si>
  <si>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</si>
  <si>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</si>
  <si>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</si>
  <si>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</si>
  <si>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</si>
  <si>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</si>
  <si>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</si>
  <si>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</si>
  <si>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</si>
  <si>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</si>
  <si>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</si>
  <si>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</si>
  <si>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</si>
  <si>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</si>
  <si>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</si>
  <si>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</si>
  <si>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</si>
  <si>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</si>
  <si>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</si>
  <si>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</si>
  <si>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</si>
  <si>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</si>
  <si>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</si>
  <si>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</si>
  <si>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</si>
  <si>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</si>
  <si>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</si>
  <si>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</si>
  <si>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</si>
  <si>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</si>
  <si>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</si>
  <si>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</si>
  <si>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</si>
  <si>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</si>
  <si>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</si>
  <si>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</si>
  <si>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</si>
  <si>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</si>
  <si>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</si>
  <si>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</si>
  <si>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</si>
  <si>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</si>
  <si>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</si>
  <si>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</si>
  <si>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</si>
  <si>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</si>
  <si>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</si>
  <si>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</si>
  <si>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</si>
  <si>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</si>
  <si>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</si>
  <si>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</si>
  <si>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</si>
  <si>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</si>
  <si>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</si>
  <si>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</si>
  <si>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</si>
  <si>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</si>
  <si>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</si>
  <si>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</si>
  <si>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</si>
  <si>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</si>
  <si>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</si>
  <si>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</si>
  <si>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</si>
  <si>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</si>
  <si>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</si>
  <si>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</si>
  <si>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</si>
  <si>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</si>
  <si>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</si>
  <si>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</si>
  <si>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</si>
  <si>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</si>
  <si>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</si>
  <si>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</si>
  <si>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</si>
  <si>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</si>
  <si>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</si>
  <si>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</si>
  <si>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</si>
  <si>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</si>
  <si>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</si>
  <si>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</si>
  <si>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</si>
  <si>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</si>
  <si>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</si>
  <si>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</si>
  <si>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</si>
  <si>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</si>
  <si>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</si>
  <si>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</si>
  <si>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</si>
  <si>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</si>
  <si>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</si>
  <si>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</si>
  <si>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</si>
  <si>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</si>
  <si>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</si>
  <si>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</si>
  <si>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</si>
  <si>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</si>
  <si>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</si>
  <si>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</si>
  <si>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</si>
  <si>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</si>
  <si>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</si>
  <si>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</si>
  <si>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</si>
  <si>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</si>
  <si>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</si>
  <si>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</si>
  <si>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</si>
  <si>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</si>
  <si>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</si>
  <si>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</si>
  <si>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</si>
  <si>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</si>
  <si>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</si>
  <si>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</si>
  <si>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</si>
  <si>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</si>
  <si>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</si>
  <si>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</si>
  <si>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</si>
  <si>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</si>
  <si>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</si>
  <si>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</si>
  <si>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</si>
  <si>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</si>
  <si>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</si>
  <si>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</si>
  <si>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</si>
  <si>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</si>
  <si>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</si>
  <si>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</si>
  <si>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</si>
  <si>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</si>
  <si>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</si>
  <si>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</si>
  <si>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</si>
  <si>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</si>
  <si>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</si>
  <si>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</si>
  <si>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</si>
  <si>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</si>
  <si>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</si>
  <si>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</si>
  <si>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</si>
  <si>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</si>
  <si>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</si>
  <si>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</si>
  <si>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</si>
  <si>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</si>
  <si>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</si>
  <si>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</si>
  <si>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</si>
  <si>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</si>
  <si>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</si>
  <si>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</si>
  <si>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</si>
  <si>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</si>
  <si>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</si>
  <si>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</si>
  <si>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</si>
  <si>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</si>
  <si>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</si>
  <si>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</si>
  <si>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</si>
  <si>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</si>
  <si>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</si>
  <si>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</si>
  <si>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</si>
  <si>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</si>
  <si>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</si>
  <si>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</si>
  <si>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</si>
  <si>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</si>
  <si>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</si>
  <si>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</si>
  <si>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</si>
  <si>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</si>
  <si>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</si>
  <si>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</si>
  <si>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</si>
  <si>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</si>
  <si>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</si>
  <si>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</si>
  <si>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</si>
  <si>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</si>
  <si>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</si>
  <si>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</si>
  <si>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</si>
  <si>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</si>
  <si>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</si>
  <si>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</si>
  <si>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</si>
  <si>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</si>
  <si>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</si>
  <si>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</si>
  <si>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</si>
  <si>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</si>
  <si>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</si>
  <si>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</si>
  <si>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</si>
  <si>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</si>
  <si>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</si>
  <si>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</si>
  <si>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</si>
  <si>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</si>
  <si>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</si>
  <si>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</si>
  <si>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</si>
  <si>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</si>
  <si>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</si>
  <si>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</si>
  <si>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</si>
  <si>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</si>
  <si>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</si>
  <si>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</si>
  <si>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</si>
  <si>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</si>
  <si>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</si>
  <si>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</si>
  <si>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</si>
  <si>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</si>
  <si>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</si>
  <si>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</si>
  <si>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</si>
  <si>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</si>
  <si>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</si>
  <si>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</si>
  <si>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</si>
  <si>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</si>
  <si>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</si>
  <si>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</si>
  <si>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</si>
  <si>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</si>
  <si>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</si>
  <si>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</si>
  <si>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</si>
  <si>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</si>
  <si>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</si>
  <si>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</si>
  <si>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</si>
  <si>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</si>
  <si>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</si>
  <si>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</si>
  <si>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</si>
  <si>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</si>
  <si>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</si>
  <si>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</si>
  <si>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</si>
  <si>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</si>
  <si>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</si>
  <si>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</si>
  <si>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</si>
  <si>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</si>
  <si>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</si>
  <si>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</si>
  <si>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</si>
  <si>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</si>
  <si>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</si>
  <si>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</si>
  <si>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</si>
  <si>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</si>
  <si>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</si>
  <si>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</si>
  <si>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</si>
  <si>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</si>
  <si>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</si>
  <si>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</si>
  <si>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</si>
  <si>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</si>
  <si>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</si>
  <si>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</si>
  <si>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</si>
  <si>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</si>
  <si>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</si>
  <si>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</si>
  <si>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</si>
  <si>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</si>
  <si>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</si>
  <si>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</si>
  <si>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</si>
  <si>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</si>
  <si>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</si>
  <si>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</si>
  <si>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</si>
  <si>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</si>
  <si>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</si>
  <si>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</si>
  <si>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</si>
  <si>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</si>
  <si>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</si>
  <si>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</si>
  <si>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</si>
  <si>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</si>
  <si>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</si>
  <si>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</si>
  <si>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</si>
  <si>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</si>
  <si>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</si>
  <si>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</si>
  <si>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</si>
  <si>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</si>
  <si>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</si>
  <si>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</si>
  <si>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</si>
  <si>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</si>
  <si>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</si>
  <si>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</si>
  <si>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</si>
  <si>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</si>
  <si>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</si>
  <si>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</si>
  <si>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</si>
  <si>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</si>
  <si>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</si>
  <si>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</si>
  <si>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</si>
  <si>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</si>
  <si>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</si>
  <si>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</si>
  <si>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</si>
  <si>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</si>
  <si>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</si>
  <si>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</si>
  <si>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</si>
  <si>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</si>
  <si>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</si>
  <si>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</si>
  <si>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</si>
  <si>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</si>
  <si>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</si>
  <si>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</si>
  <si>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</si>
  <si>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</si>
  <si>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</si>
  <si>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</si>
  <si>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</si>
  <si>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</si>
  <si>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</si>
  <si>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</si>
  <si>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</si>
  <si>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</si>
  <si>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</si>
  <si>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</si>
  <si>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</si>
  <si>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</si>
  <si>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</si>
  <si>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</si>
  <si>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</si>
  <si>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</si>
  <si>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</si>
  <si>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</si>
  <si>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</si>
  <si>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</si>
  <si>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</si>
  <si>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</si>
  <si>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</si>
  <si>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</si>
  <si>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</si>
  <si>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</si>
  <si>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</si>
  <si>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</si>
  <si>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</si>
  <si>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</si>
  <si>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</si>
  <si>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</si>
  <si>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</si>
  <si>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</si>
  <si>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</si>
  <si>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</si>
  <si>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</si>
  <si>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</si>
  <si>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</si>
  <si>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</si>
  <si>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</si>
  <si>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</si>
  <si>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</si>
  <si>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</si>
  <si>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</si>
  <si>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</si>
  <si>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</si>
  <si>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</si>
  <si>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</si>
  <si>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</si>
  <si>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</si>
  <si>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</si>
  <si>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</si>
  <si>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</si>
  <si>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</si>
  <si>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</si>
  <si>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</si>
  <si>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</si>
  <si>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</si>
  <si>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</si>
  <si>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</si>
  <si>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</si>
  <si>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</si>
  <si>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</si>
  <si>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</si>
  <si>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</si>
  <si>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</si>
  <si>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</si>
  <si>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</si>
  <si>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</si>
  <si>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</si>
  <si>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</si>
  <si>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</si>
  <si>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</si>
  <si>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</si>
  <si>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</si>
  <si>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</si>
  <si>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</si>
  <si>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</si>
  <si>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</si>
  <si>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</si>
  <si>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</si>
  <si>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</si>
  <si>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</si>
  <si>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</si>
  <si>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</si>
  <si>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</si>
  <si>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</si>
  <si>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</si>
  <si>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</si>
  <si>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</si>
  <si>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</si>
  <si>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</si>
  <si>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</si>
  <si>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</si>
  <si>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</si>
  <si>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</si>
  <si>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</si>
  <si>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</si>
  <si>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</si>
  <si>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</si>
  <si>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</si>
  <si>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</si>
  <si>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</si>
  <si>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</si>
  <si>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</si>
  <si>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</si>
  <si>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</si>
  <si>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</si>
  <si>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</si>
  <si>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</si>
  <si>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</si>
  <si>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</si>
  <si>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</si>
  <si>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</si>
  <si>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</si>
  <si>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</si>
  <si>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</si>
  <si>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</si>
  <si>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</si>
  <si>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</si>
  <si>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</si>
  <si>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</si>
  <si>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</si>
  <si>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</si>
  <si>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</si>
  <si>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</si>
  <si>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</si>
  <si>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</si>
  <si>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</si>
  <si>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</si>
  <si>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</si>
  <si>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</si>
  <si>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</si>
  <si>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</si>
  <si>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</si>
  <si>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</si>
  <si>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</si>
  <si>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</si>
  <si>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</si>
  <si>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</si>
  <si>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</si>
  <si>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</si>
  <si>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</si>
  <si>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</si>
  <si>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</si>
  <si>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</si>
  <si>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</si>
  <si>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</si>
  <si>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</si>
  <si>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</si>
  <si>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</si>
  <si>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</si>
  <si>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</si>
  <si>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</si>
  <si>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</si>
  <si>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</si>
  <si>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</si>
  <si>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</si>
  <si>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</si>
  <si>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</si>
  <si>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</si>
  <si>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</si>
  <si>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</si>
  <si>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</si>
  <si>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</si>
  <si>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</si>
  <si>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</si>
  <si>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</si>
  <si>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</si>
  <si>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</si>
  <si>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</si>
  <si>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</si>
  <si>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</si>
  <si>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</si>
  <si>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</si>
  <si>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</si>
  <si>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</si>
  <si>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</si>
  <si>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</si>
  <si>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</si>
  <si>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</si>
  <si>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</si>
  <si>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</si>
  <si>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</si>
  <si>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</si>
  <si>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</si>
  <si>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</si>
  <si>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</si>
  <si>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</si>
  <si>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</si>
  <si>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</si>
  <si>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</si>
  <si>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</si>
  <si>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</si>
  <si>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</si>
  <si>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</si>
  <si>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</si>
  <si>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</si>
  <si>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</si>
  <si>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</si>
  <si>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</si>
  <si>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</si>
  <si>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</si>
  <si>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</si>
  <si>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</si>
  <si>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</si>
  <si>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</si>
  <si>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</si>
  <si>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</si>
  <si>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</si>
  <si>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</si>
  <si>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</si>
  <si>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</si>
  <si>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</si>
  <si>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</si>
  <si>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</si>
  <si>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</si>
  <si>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</si>
  <si>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</si>
  <si>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</si>
  <si>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</si>
  <si>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</si>
  <si>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</si>
  <si>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</si>
  <si>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</si>
  <si>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</si>
  <si>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</si>
  <si>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</si>
  <si>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</si>
  <si>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</si>
  <si>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</si>
  <si>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</si>
  <si>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</si>
  <si>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</si>
  <si>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</si>
  <si>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</si>
  <si>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</si>
  <si>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</si>
  <si>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</si>
  <si>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</si>
  <si>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</si>
  <si>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</si>
  <si>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</si>
  <si>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</si>
  <si>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</si>
  <si>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</si>
  <si>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</si>
  <si>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</si>
  <si>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</si>
  <si>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</si>
  <si>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</si>
  <si>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</si>
  <si>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</si>
  <si>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</si>
  <si>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</si>
  <si>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</si>
  <si>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</si>
  <si>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</si>
  <si>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</si>
  <si>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</si>
  <si>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</si>
  <si>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</si>
  <si>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</si>
  <si>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</si>
  <si>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</si>
  <si>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</si>
  <si>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</si>
  <si>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</si>
  <si>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</si>
  <si>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</si>
  <si>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</si>
  <si>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</si>
  <si>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</si>
  <si>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</si>
  <si>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</si>
  <si>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</si>
  <si>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</si>
  <si>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</si>
  <si>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</si>
  <si>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</si>
  <si>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</si>
  <si>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</si>
  <si>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</si>
  <si>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</si>
  <si>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</si>
  <si>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</si>
  <si>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</si>
  <si>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</si>
  <si>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</si>
  <si>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</si>
  <si>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</si>
  <si>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</si>
  <si>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</si>
  <si>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</si>
  <si>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</si>
  <si>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</si>
  <si>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</si>
  <si>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</si>
  <si>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</si>
  <si>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</si>
  <si>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</si>
  <si>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</si>
  <si>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</si>
  <si>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</si>
  <si>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</si>
  <si>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</si>
  <si>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</si>
  <si>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</si>
  <si>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</si>
  <si>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</si>
  <si>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</si>
  <si>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</si>
  <si>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</si>
  <si>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</si>
  <si>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</si>
  <si>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</si>
  <si>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</si>
  <si>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</si>
  <si>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</si>
  <si>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</si>
  <si>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</si>
  <si>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</si>
  <si>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</si>
  <si>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</si>
  <si>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</si>
  <si>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</si>
  <si>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</si>
  <si>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</si>
  <si>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</si>
  <si>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</si>
  <si>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</si>
  <si>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</si>
  <si>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</si>
  <si>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</si>
  <si>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</si>
  <si>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</si>
  <si>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</si>
  <si>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</si>
  <si>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</si>
  <si>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</si>
  <si>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</si>
  <si>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</si>
  <si>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</si>
  <si>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</si>
  <si>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</si>
  <si>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</si>
  <si>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</si>
  <si>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</si>
  <si>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</si>
  <si>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</si>
  <si>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</si>
  <si>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</si>
  <si>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</si>
  <si>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</si>
  <si>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</si>
  <si>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</si>
  <si>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</si>
  <si>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</si>
  <si>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</si>
  <si>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</si>
  <si>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</si>
  <si>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</si>
  <si>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</si>
  <si>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</si>
  <si>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</si>
  <si>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</si>
  <si>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</si>
  <si>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</si>
  <si>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</si>
  <si>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</si>
  <si>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</si>
  <si>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</si>
  <si>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</si>
  <si>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</si>
  <si>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</si>
  <si>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</si>
  <si>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</si>
  <si>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</si>
  <si>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</si>
  <si>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</si>
  <si>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</si>
  <si>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</si>
  <si>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</si>
  <si>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</si>
  <si>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</si>
  <si>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</si>
  <si>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</si>
  <si>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</si>
  <si>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</si>
  <si>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</si>
  <si>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</si>
  <si>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</si>
  <si>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</si>
  <si>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</si>
  <si>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</si>
  <si>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</si>
  <si>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</si>
  <si>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</si>
  <si>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</si>
  <si>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</si>
  <si>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</si>
  <si>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</si>
  <si>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</si>
  <si>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</si>
  <si>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</si>
  <si>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</si>
  <si>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</si>
  <si>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</si>
  <si>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</si>
  <si>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</si>
  <si>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</si>
  <si>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</si>
  <si>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</si>
  <si>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</si>
  <si>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</si>
  <si>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</si>
  <si>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</si>
  <si>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</si>
  <si>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</si>
  <si>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</si>
  <si>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</si>
  <si>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</si>
  <si>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</si>
  <si>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</si>
  <si>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</si>
  <si>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</si>
  <si>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</si>
  <si>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</si>
  <si>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</si>
  <si>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</si>
  <si>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</si>
  <si>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</si>
  <si>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</si>
  <si>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</si>
  <si>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</si>
  <si>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</si>
  <si>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</si>
  <si>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</si>
  <si>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</si>
  <si>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</si>
  <si>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</si>
  <si>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</si>
  <si>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</si>
  <si>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</si>
  <si>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</si>
  <si>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</si>
  <si>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</si>
  <si>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</si>
  <si>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</si>
  <si>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</si>
  <si>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</si>
  <si>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</si>
  <si>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</si>
  <si>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</si>
  <si>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</si>
  <si>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</si>
  <si>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</si>
  <si>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</si>
  <si>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</si>
  <si>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</si>
  <si>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</si>
  <si>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</si>
  <si>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</si>
  <si>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</si>
  <si>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</si>
  <si>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</si>
  <si>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</si>
  <si>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</si>
  <si>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</si>
  <si>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</si>
  <si>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</si>
  <si>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</si>
  <si>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</si>
  <si>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</si>
  <si>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</si>
  <si>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</si>
  <si>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</si>
  <si>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</si>
  <si>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</si>
  <si>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</si>
  <si>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</si>
  <si>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</si>
  <si>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</si>
  <si>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</si>
  <si>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</si>
  <si>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</si>
  <si>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</si>
  <si>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</si>
  <si>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</si>
  <si>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</si>
  <si>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</si>
  <si>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</si>
  <si>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</si>
  <si>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</si>
  <si>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</si>
  <si>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</si>
  <si>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</si>
  <si>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</si>
  <si>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</si>
  <si>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</si>
  <si>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</si>
  <si>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</si>
  <si>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</si>
  <si>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</si>
  <si>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</si>
  <si>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</si>
  <si>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</si>
  <si>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</si>
  <si>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</si>
  <si>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</si>
  <si>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</si>
  <si>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</si>
  <si>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</si>
  <si>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</si>
  <si>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</si>
  <si>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</si>
  <si>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</si>
  <si>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</si>
  <si>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</si>
  <si>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</si>
  <si>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</si>
  <si>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</si>
  <si>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</si>
  <si>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</si>
  <si>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</si>
  <si>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</si>
  <si>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</si>
  <si>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</si>
  <si>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</si>
  <si>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</si>
  <si>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</si>
  <si>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</si>
  <si>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</si>
  <si>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</si>
  <si>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</si>
  <si>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</si>
  <si>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</si>
  <si>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</si>
  <si>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</si>
  <si>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</si>
  <si>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</si>
  <si>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</si>
  <si>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</si>
  <si>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</si>
  <si>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</si>
  <si>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</si>
  <si>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</si>
  <si>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</si>
  <si>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</si>
  <si>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</si>
  <si>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</si>
  <si>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</si>
  <si>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</si>
  <si>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</si>
  <si>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</si>
  <si>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</si>
  <si>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</si>
  <si>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</si>
  <si>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</si>
  <si>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</si>
  <si>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</si>
  <si>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</si>
  <si>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</si>
  <si>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</si>
  <si>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</si>
  <si>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</si>
  <si>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</si>
  <si>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</si>
  <si>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</si>
  <si>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</si>
  <si>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</si>
  <si>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</si>
  <si>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</si>
  <si>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</si>
  <si>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</si>
  <si>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</si>
  <si>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</si>
  <si>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</si>
  <si>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</si>
  <si>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</si>
  <si>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</si>
  <si>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</si>
  <si>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</si>
  <si>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</si>
  <si>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</si>
  <si>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</si>
  <si>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</si>
  <si>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</si>
  <si>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</si>
  <si>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</si>
  <si>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</si>
  <si>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</si>
  <si>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</si>
  <si>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</si>
  <si>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</si>
  <si>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</si>
  <si>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</si>
  <si>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</si>
  <si>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</si>
  <si>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</si>
  <si>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</si>
  <si>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</si>
  <si>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</si>
  <si>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</si>
  <si>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</si>
  <si>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</si>
  <si>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</si>
  <si>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</si>
  <si>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</si>
  <si>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</si>
  <si>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</si>
  <si>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</si>
  <si>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</si>
  <si>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</si>
  <si>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</si>
  <si>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</si>
  <si>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</si>
  <si>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</si>
  <si>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</si>
  <si>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</si>
  <si>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</si>
  <si>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</si>
  <si>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</si>
  <si>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</si>
  <si>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</si>
  <si>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</si>
  <si>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</si>
  <si>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</si>
  <si>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</si>
  <si>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</si>
  <si>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</si>
  <si>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</si>
  <si>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</si>
  <si>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</si>
  <si>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</si>
  <si>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</si>
  <si>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</si>
  <si>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</si>
  <si>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</si>
  <si>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</si>
  <si>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</si>
  <si>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</si>
  <si>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</si>
  <si>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</si>
  <si>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</si>
  <si>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</si>
  <si>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</si>
  <si>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</si>
  <si>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</si>
  <si>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</si>
  <si>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</si>
  <si>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</si>
  <si>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</si>
  <si>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</si>
  <si>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</si>
  <si>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</si>
  <si>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</si>
  <si>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</si>
  <si>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</si>
  <si>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</si>
  <si>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</si>
  <si>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</si>
  <si>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</si>
  <si>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</si>
  <si>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</si>
  <si>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</si>
  <si>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</si>
  <si>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</si>
  <si>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</si>
  <si>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</si>
  <si>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</si>
  <si>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</si>
  <si>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</si>
  <si>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</si>
  <si>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</si>
  <si>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</si>
  <si>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</si>
  <si>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</si>
  <si>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</si>
  <si>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</si>
  <si>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</si>
  <si>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</si>
  <si>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</si>
  <si>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</si>
  <si>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</si>
  <si>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</si>
  <si>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</si>
  <si>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</si>
  <si>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</si>
  <si>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</si>
  <si>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</si>
  <si>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</si>
  <si>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</si>
  <si>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</si>
  <si>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</si>
  <si>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</si>
  <si>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</si>
  <si>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</si>
  <si>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</si>
  <si>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</si>
  <si>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</si>
  <si>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</si>
  <si>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</si>
  <si>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</si>
  <si>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</si>
  <si>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</si>
  <si>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</si>
  <si>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</si>
  <si>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</si>
  <si>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</si>
  <si>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</si>
  <si>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</si>
  <si>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</si>
  <si>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</si>
  <si>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</si>
  <si>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</si>
  <si>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</si>
  <si>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</si>
  <si>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</si>
  <si>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</si>
  <si>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</si>
  <si>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</si>
  <si>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</si>
  <si>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</si>
  <si>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</si>
  <si>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</si>
  <si>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</si>
  <si>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</si>
  <si>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</si>
  <si>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</si>
  <si>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</si>
  <si>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</si>
  <si>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</si>
  <si>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</si>
  <si>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</si>
  <si>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</si>
  <si>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</si>
  <si>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</si>
  <si>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</si>
  <si>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</si>
  <si>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</si>
  <si>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</si>
  <si>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</si>
  <si>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</si>
  <si>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</si>
  <si>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</si>
  <si>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</si>
  <si>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</si>
  <si>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</si>
  <si>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</si>
  <si>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</si>
  <si>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</si>
  <si>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</si>
  <si>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</si>
  <si>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</si>
  <si>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</si>
  <si>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</si>
  <si>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</si>
  <si>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</si>
  <si>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</si>
  <si>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</si>
  <si>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</si>
  <si>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</si>
  <si>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</si>
  <si>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</si>
  <si>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</si>
  <si>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</si>
  <si>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</si>
  <si>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</si>
  <si>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</si>
  <si>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</si>
  <si>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</si>
  <si>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</si>
  <si>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</si>
  <si>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</si>
  <si>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</si>
  <si>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</si>
  <si>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</si>
  <si>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</si>
  <si>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</si>
  <si>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</si>
  <si>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</si>
  <si>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</si>
  <si>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</si>
  <si>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</si>
  <si>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</si>
  <si>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</si>
  <si>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</si>
  <si>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</si>
  <si>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</si>
  <si>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</si>
  <si>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</si>
  <si>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</si>
  <si>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</si>
  <si>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</si>
  <si>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</si>
  <si>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</si>
  <si>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</si>
  <si>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</si>
  <si>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</si>
  <si>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</si>
  <si>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</si>
  <si>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</si>
  <si>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</si>
  <si>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</si>
  <si>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</si>
  <si>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</si>
  <si>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</si>
  <si>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</si>
  <si>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</si>
  <si>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</si>
  <si>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</si>
  <si>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</si>
  <si>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</si>
  <si>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</si>
  <si>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</si>
  <si>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</si>
  <si>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</si>
  <si>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</si>
  <si>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</si>
  <si>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</si>
  <si>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</si>
  <si>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</si>
  <si>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</si>
  <si>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</si>
  <si>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</si>
  <si>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</si>
  <si>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</si>
  <si>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</si>
  <si>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</si>
  <si>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</si>
  <si>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</si>
  <si>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</si>
  <si>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</si>
  <si>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</si>
  <si>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</si>
  <si>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</si>
  <si>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</si>
  <si>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</si>
  <si>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</si>
  <si>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</si>
  <si>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</si>
  <si>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</si>
  <si>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</si>
  <si>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</si>
  <si>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</si>
  <si>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</si>
  <si>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</si>
  <si>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</si>
  <si>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</si>
  <si>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</si>
  <si>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</si>
  <si>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</si>
  <si>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</si>
  <si>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</si>
  <si>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</si>
  <si>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</si>
  <si>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</si>
  <si>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</si>
  <si>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</si>
  <si>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</si>
  <si>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</si>
  <si>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</si>
  <si>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</si>
  <si>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</si>
  <si>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</si>
  <si>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</si>
  <si>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</si>
  <si>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</si>
  <si>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</si>
  <si>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</si>
  <si>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</si>
  <si>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</si>
  <si>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</si>
  <si>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</si>
  <si>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</si>
  <si>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</si>
  <si>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</si>
  <si>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</si>
  <si>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</si>
  <si>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</si>
  <si>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</si>
  <si>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</si>
  <si>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</si>
  <si>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</si>
  <si>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</si>
  <si>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</si>
  <si>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</si>
  <si>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</si>
  <si>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</si>
  <si>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</si>
  <si>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</si>
  <si>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</si>
  <si>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</si>
  <si>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</si>
  <si>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</si>
  <si>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</si>
  <si>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</si>
  <si>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</si>
  <si>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</si>
  <si>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</si>
  <si>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</si>
  <si>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</si>
  <si>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</si>
  <si>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</si>
  <si>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</si>
  <si>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</si>
  <si>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</si>
  <si>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</si>
  <si>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</si>
  <si>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</si>
  <si>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</si>
  <si>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</si>
  <si>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</si>
  <si>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</si>
  <si>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</si>
  <si>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</si>
  <si>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</si>
  <si>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</si>
  <si>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</si>
  <si>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</si>
  <si>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</si>
  <si>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</si>
  <si>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</si>
  <si>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</si>
  <si>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</si>
  <si>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</si>
  <si>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</si>
  <si>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</si>
  <si>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</si>
  <si>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</si>
  <si>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</si>
  <si>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</si>
  <si>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</si>
  <si>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</si>
  <si>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</si>
  <si>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</si>
  <si>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</si>
  <si>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</si>
  <si>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</si>
  <si>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</si>
  <si>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</si>
  <si>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</si>
  <si>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</si>
  <si>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</si>
  <si>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</si>
  <si>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</si>
  <si>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</si>
  <si>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</si>
  <si>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</si>
  <si>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</si>
  <si>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</si>
  <si>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</si>
  <si>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</si>
  <si>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</si>
  <si>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</si>
  <si>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</si>
  <si>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</si>
  <si>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</si>
  <si>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</si>
  <si>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</si>
  <si>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</si>
  <si>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</si>
  <si>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</si>
  <si>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</si>
  <si>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</si>
  <si>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</si>
  <si>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</si>
  <si>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</si>
  <si>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</si>
  <si>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</si>
  <si>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</si>
  <si>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</si>
  <si>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</si>
  <si>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</si>
  <si>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</si>
  <si>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</si>
  <si>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</si>
  <si>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</si>
  <si>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</si>
  <si>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</si>
  <si>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</si>
  <si>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</si>
  <si>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</si>
  <si>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</si>
  <si>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</si>
  <si>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</si>
  <si>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</si>
  <si>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</si>
  <si>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</si>
  <si>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</si>
  <si>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</si>
  <si>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</si>
  <si>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</si>
  <si>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</si>
  <si>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</si>
  <si>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</si>
  <si>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</si>
  <si>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</si>
  <si>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</si>
  <si>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</si>
  <si>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</si>
  <si>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</si>
  <si>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</si>
  <si>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</si>
  <si>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</si>
  <si>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</si>
  <si>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</si>
  <si>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</si>
  <si>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</si>
  <si>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</si>
  <si>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</si>
  <si>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</si>
  <si>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</si>
  <si>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</si>
  <si>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</si>
  <si>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</si>
  <si>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</si>
  <si>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</si>
  <si>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</si>
  <si>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</si>
  <si>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</si>
  <si>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</si>
  <si>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</si>
  <si>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</si>
  <si>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</si>
  <si>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</si>
  <si>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</si>
  <si>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</si>
  <si>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</si>
  <si>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</si>
  <si>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</si>
  <si>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</si>
  <si>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</si>
  <si>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</si>
  <si>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</si>
  <si>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</si>
  <si>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</si>
  <si>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</si>
  <si>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</si>
  <si>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</si>
  <si>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</si>
  <si>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</si>
  <si>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</si>
  <si>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</si>
  <si>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</si>
  <si>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</si>
  <si>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</si>
  <si>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</si>
  <si>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</si>
  <si>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</si>
  <si>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</si>
  <si>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</si>
  <si>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</si>
  <si>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</si>
  <si>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</si>
  <si>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</si>
  <si>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</si>
  <si>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</si>
  <si>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</si>
  <si>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</si>
  <si>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</si>
  <si>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</si>
  <si>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</si>
  <si>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</si>
  <si>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</si>
  <si>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</si>
  <si>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</si>
  <si>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</si>
  <si>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</si>
  <si>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</si>
  <si>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</si>
  <si>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</si>
  <si>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</si>
  <si>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</si>
  <si>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</si>
  <si>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</si>
  <si>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</si>
  <si>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</si>
  <si>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</si>
  <si>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</si>
  <si>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</si>
  <si>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</si>
  <si>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</si>
  <si>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</si>
  <si>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</si>
  <si>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</si>
  <si>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</si>
  <si>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</si>
  <si>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</si>
  <si>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</si>
  <si>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</si>
  <si>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</si>
  <si>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</si>
  <si>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</si>
  <si>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</si>
  <si>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</si>
  <si>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</si>
  <si>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</si>
  <si>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</si>
  <si>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</si>
  <si>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</si>
  <si>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</si>
  <si>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</si>
  <si>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</si>
  <si>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</si>
  <si>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</si>
  <si>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</si>
  <si>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</si>
  <si>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</si>
  <si>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</si>
  <si>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</si>
  <si>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</si>
  <si>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</si>
  <si>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</si>
  <si>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</si>
  <si>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</si>
  <si>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</si>
  <si>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</si>
  <si>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</si>
  <si>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</si>
  <si>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</si>
  <si>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</si>
  <si>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</si>
  <si>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</si>
  <si>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</si>
  <si>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</si>
  <si>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</si>
  <si>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</si>
  <si>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</si>
  <si>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</si>
  <si>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</si>
  <si>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</si>
  <si>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</si>
  <si>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</si>
  <si>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</si>
  <si>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</si>
  <si>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</si>
  <si>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</si>
  <si>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</si>
  <si>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</si>
  <si>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</si>
  <si>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</si>
  <si>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</si>
  <si>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</si>
  <si>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</si>
  <si>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</si>
  <si>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</si>
  <si>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</si>
  <si>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</si>
  <si>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</si>
  <si>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</si>
  <si>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</si>
  <si>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</si>
  <si>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</si>
  <si>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</si>
  <si>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</si>
  <si>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</si>
  <si>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</si>
  <si>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</si>
  <si>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</si>
  <si>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</si>
  <si>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</si>
  <si>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</si>
  <si>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</si>
  <si>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</si>
  <si>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</si>
  <si>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</si>
  <si>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</si>
  <si>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</si>
  <si>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</si>
  <si>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</si>
  <si>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</si>
  <si>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</si>
  <si>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</si>
  <si>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</si>
  <si>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</si>
  <si>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</si>
  <si>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</si>
  <si>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</si>
  <si>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</si>
  <si>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</si>
  <si>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</si>
  <si>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</si>
  <si>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</si>
  <si>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</si>
  <si>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</si>
  <si>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</si>
  <si>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</si>
  <si>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</si>
  <si>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</si>
  <si>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</si>
  <si>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</si>
  <si>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</si>
  <si>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</si>
  <si>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</si>
  <si>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</si>
  <si>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</si>
  <si>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</si>
  <si>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</si>
  <si>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</si>
  <si>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</si>
  <si>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</si>
  <si>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</si>
  <si>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</si>
  <si>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</si>
  <si>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</si>
  <si>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</si>
  <si>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</si>
  <si>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</si>
  <si>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</si>
  <si>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</si>
  <si>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</si>
  <si>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</si>
  <si>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</si>
  <si>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</si>
  <si>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</si>
  <si>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</si>
  <si>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</si>
  <si>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</si>
  <si>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</si>
  <si>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</si>
  <si>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</si>
  <si>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</si>
  <si>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</si>
  <si>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</si>
  <si>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</si>
  <si>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</si>
  <si>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</si>
  <si>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</si>
  <si>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</si>
  <si>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</si>
  <si>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</si>
  <si>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</si>
  <si>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</si>
  <si>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</si>
  <si>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</si>
  <si>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</si>
  <si>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</si>
  <si>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</si>
  <si>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</si>
  <si>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</si>
  <si>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</si>
  <si>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</si>
  <si>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</si>
  <si>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</si>
  <si>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</si>
  <si>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</si>
  <si>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</si>
  <si>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</si>
  <si>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</si>
  <si>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</si>
  <si>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</si>
  <si>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</si>
  <si>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</si>
  <si>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</si>
  <si>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</si>
  <si>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</si>
  <si>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</si>
  <si>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</si>
  <si>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</si>
  <si>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</si>
  <si>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</si>
  <si>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</si>
  <si>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</si>
  <si>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</si>
  <si>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</si>
  <si>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</si>
  <si>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</si>
  <si>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</si>
  <si>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</si>
  <si>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</si>
  <si>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</si>
  <si>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</si>
  <si>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</si>
  <si>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</si>
  <si>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</si>
  <si>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</si>
  <si>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</si>
  <si>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</si>
  <si>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</si>
  <si>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</si>
  <si>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</si>
  <si>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</si>
  <si>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</si>
  <si>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</si>
  <si>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</si>
  <si>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</si>
  <si>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</si>
  <si>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</si>
  <si>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</si>
  <si>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</si>
  <si>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</si>
  <si>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</si>
  <si>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</si>
  <si>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</si>
  <si>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</si>
  <si>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</si>
  <si>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</si>
  <si>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</si>
  <si>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</si>
  <si>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</si>
  <si>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</si>
  <si>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</si>
  <si>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</si>
  <si>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</si>
  <si>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</si>
  <si>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</si>
  <si>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</si>
  <si>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</si>
  <si>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</si>
  <si>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</si>
  <si>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</si>
  <si>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</si>
  <si>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</si>
  <si>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</si>
  <si>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</si>
  <si>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</si>
  <si>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</si>
  <si>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</si>
  <si>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</si>
  <si>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</si>
  <si>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</si>
  <si>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</si>
  <si>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</si>
  <si>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</si>
  <si>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</si>
  <si>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</si>
  <si>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</si>
  <si>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</si>
  <si>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</si>
  <si>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</si>
  <si>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</si>
  <si>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</si>
  <si>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</si>
  <si>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</si>
  <si>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</si>
  <si>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</si>
  <si>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</si>
  <si>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</si>
  <si>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</si>
  <si>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</si>
  <si>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</si>
  <si>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</si>
  <si>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</si>
  <si>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</si>
  <si>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</si>
  <si>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</si>
  <si>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</si>
  <si>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</si>
  <si>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</si>
  <si>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</si>
  <si>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</si>
  <si>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</si>
  <si>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</si>
  <si>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</si>
  <si>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</si>
  <si>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</si>
  <si>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</si>
  <si>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</si>
  <si>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</si>
  <si>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</si>
  <si>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</si>
  <si>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</si>
  <si>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</si>
  <si>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</si>
  <si>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</si>
  <si>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</si>
  <si>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</si>
  <si>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</si>
  <si>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</si>
  <si>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</si>
  <si>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</si>
  <si>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</si>
  <si>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</si>
  <si>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</si>
  <si>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</si>
  <si>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</si>
  <si>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</si>
  <si>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</si>
  <si>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</si>
  <si>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</si>
  <si>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</si>
  <si>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</si>
  <si>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</si>
  <si>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</si>
  <si>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</si>
  <si>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</si>
  <si>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</si>
  <si>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</si>
  <si>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</si>
  <si>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</si>
  <si>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</si>
  <si>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</si>
  <si>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</si>
  <si>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</si>
  <si>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</si>
  <si>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</si>
  <si>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</si>
  <si>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</si>
  <si>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</si>
  <si>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</si>
  <si>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</si>
  <si>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</si>
  <si>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</si>
  <si>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</si>
  <si>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</si>
  <si>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</si>
  <si>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</si>
  <si>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</si>
  <si>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</si>
  <si>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</si>
  <si>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</si>
  <si>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</si>
  <si>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</si>
  <si>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</si>
  <si>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</si>
  <si>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</si>
  <si>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</si>
  <si>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</si>
  <si>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</si>
  <si>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</si>
  <si>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</si>
  <si>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</si>
  <si>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</si>
  <si>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</si>
  <si>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</si>
  <si>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</si>
  <si>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</si>
  <si>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</si>
  <si>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</si>
  <si>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</si>
  <si>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</si>
  <si>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</si>
  <si>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</si>
  <si>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</si>
  <si>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</si>
  <si>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</si>
  <si>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</si>
  <si>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</si>
  <si>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</si>
  <si>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</si>
  <si>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</si>
  <si>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</si>
  <si>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</si>
  <si>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</si>
  <si>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</si>
  <si>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</si>
  <si>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</si>
  <si>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</si>
  <si>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</si>
  <si>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</si>
  <si>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</si>
  <si>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</si>
  <si>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</si>
  <si>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</si>
  <si>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</si>
  <si>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</si>
  <si>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</si>
  <si>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</si>
  <si>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</si>
  <si>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</si>
  <si>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</si>
  <si>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</si>
  <si>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</si>
  <si>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</si>
  <si>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</si>
  <si>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</si>
  <si>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</si>
  <si>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</si>
  <si>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</si>
  <si>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</si>
  <si>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</si>
  <si>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</si>
  <si>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</si>
  <si>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</si>
  <si>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</si>
  <si>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</si>
  <si>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</si>
  <si>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</si>
  <si>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</si>
  <si>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</si>
  <si>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</si>
  <si>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</si>
  <si>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</si>
  <si>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</si>
  <si>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</si>
  <si>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</si>
  <si>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</si>
  <si>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</si>
  <si>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</si>
  <si>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</si>
  <si>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</si>
  <si>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</si>
  <si>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</si>
  <si>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</si>
  <si>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</si>
  <si>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</si>
  <si>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</si>
  <si>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</si>
  <si>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</si>
  <si>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</si>
  <si>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</si>
  <si>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</si>
  <si>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</si>
  <si>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</si>
  <si>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</si>
  <si>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</si>
  <si>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</si>
  <si>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</si>
  <si>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</si>
  <si>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</si>
  <si>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</si>
  <si>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</si>
  <si>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</si>
  <si>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</si>
  <si>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</si>
  <si>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</si>
  <si>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</si>
  <si>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</si>
  <si>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</si>
  <si>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</si>
  <si>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</si>
  <si>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</si>
  <si>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</si>
  <si>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</si>
  <si>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</si>
  <si>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</si>
  <si>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</si>
  <si>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</si>
  <si>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</si>
  <si>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</si>
  <si>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</si>
  <si>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</si>
  <si>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</si>
  <si>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</si>
  <si>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</si>
  <si>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</si>
  <si>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</si>
  <si>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</si>
  <si>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</si>
  <si>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</si>
  <si>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</si>
  <si>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</si>
  <si>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</si>
  <si>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</si>
  <si>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</si>
  <si>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</si>
  <si>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</si>
  <si>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</si>
  <si>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</si>
  <si>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</si>
  <si>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</si>
  <si>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</si>
  <si>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</si>
  <si>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</si>
  <si>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</si>
  <si>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</si>
  <si>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</si>
  <si>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</si>
  <si>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</si>
  <si>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</si>
  <si>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</si>
  <si>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</si>
  <si>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</si>
  <si>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</si>
  <si>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</si>
  <si>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</si>
  <si>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</si>
  <si>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</si>
  <si>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</si>
  <si>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</si>
  <si>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</si>
  <si>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</si>
  <si>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</si>
  <si>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</si>
  <si>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</si>
  <si>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</si>
  <si>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</si>
  <si>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</si>
  <si>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</si>
  <si>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</si>
  <si>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</si>
  <si>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</si>
  <si>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</si>
  <si>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</si>
  <si>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</si>
  <si>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</si>
  <si>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</si>
  <si>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</si>
  <si>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</si>
  <si>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</si>
  <si>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</si>
  <si>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</si>
  <si>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</si>
  <si>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</si>
  <si>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</si>
  <si>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</si>
  <si>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</si>
  <si>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</si>
  <si>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</si>
  <si>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</si>
  <si>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</si>
  <si>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</si>
  <si>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</si>
  <si>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</si>
  <si>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</si>
  <si>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</si>
  <si>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</si>
  <si>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</si>
  <si>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</si>
  <si>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</si>
  <si>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</si>
  <si>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</si>
  <si>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</si>
  <si>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</si>
  <si>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</si>
  <si>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</si>
  <si>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</si>
  <si>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</si>
  <si>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</si>
  <si>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</si>
  <si>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</si>
  <si>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</si>
  <si>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</si>
  <si>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</si>
  <si>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</si>
  <si>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</si>
  <si>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</si>
  <si>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</si>
  <si>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</si>
  <si>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</si>
  <si>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</si>
  <si>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</si>
  <si>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</si>
  <si>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</si>
  <si>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</si>
  <si>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</si>
  <si>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</si>
  <si>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</si>
  <si>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</si>
  <si>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</si>
  <si>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</si>
  <si>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</si>
  <si>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</si>
  <si>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</si>
  <si>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</si>
  <si>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</si>
  <si>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</si>
  <si>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</si>
  <si>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</si>
  <si>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</si>
  <si>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</si>
  <si>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</si>
  <si>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</si>
  <si>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</si>
  <si>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</si>
  <si>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</si>
  <si>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</si>
  <si>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</si>
  <si>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</si>
  <si>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</si>
  <si>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</si>
  <si>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</si>
  <si>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</si>
  <si>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</si>
  <si>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</si>
  <si>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</si>
  <si>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</si>
  <si>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</si>
  <si>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</si>
  <si>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</si>
  <si>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</si>
  <si>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</si>
  <si>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</si>
  <si>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</si>
  <si>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</si>
  <si>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</si>
  <si>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</si>
  <si>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</si>
  <si>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</si>
  <si>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</si>
  <si>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</si>
  <si>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</si>
  <si>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</si>
  <si>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</si>
  <si>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</si>
  <si>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</si>
  <si>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</si>
  <si>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</si>
  <si>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</si>
  <si>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</si>
  <si>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</si>
  <si>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</si>
  <si>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</si>
  <si>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</si>
  <si>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</si>
  <si>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</si>
  <si>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</si>
  <si>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</si>
  <si>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</si>
  <si>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</si>
  <si>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</si>
  <si>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</si>
  <si>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</si>
  <si>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</si>
  <si>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</si>
  <si>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</si>
  <si>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</si>
  <si>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</si>
  <si>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</si>
  <si>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</si>
  <si>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</si>
  <si>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</si>
  <si>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</si>
  <si>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</si>
  <si>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</si>
  <si>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</si>
  <si>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</si>
  <si>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</si>
  <si>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</si>
  <si>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</si>
  <si>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</si>
  <si>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</si>
  <si>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</si>
  <si>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</si>
  <si>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</si>
  <si>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</si>
  <si>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</si>
  <si>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</si>
  <si>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</si>
  <si>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</si>
  <si>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</si>
  <si>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</si>
  <si>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</si>
  <si>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</si>
  <si>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</si>
  <si>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</si>
  <si>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</si>
  <si>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</si>
  <si>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</si>
  <si>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</si>
  <si>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</si>
  <si>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</si>
  <si>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</si>
  <si>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</si>
  <si>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</si>
  <si>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</si>
  <si>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</si>
  <si>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</si>
  <si>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</si>
  <si>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</si>
  <si>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</si>
  <si>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</si>
  <si>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</si>
  <si>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</si>
  <si>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</si>
  <si>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</si>
  <si>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</si>
  <si>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</si>
  <si>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</si>
  <si>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</si>
  <si>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</si>
  <si>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</si>
  <si>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</si>
  <si>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</si>
  <si>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</si>
  <si>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</si>
  <si>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</si>
  <si>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</si>
  <si>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</si>
  <si>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</si>
  <si>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</si>
  <si>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</si>
  <si>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</si>
  <si>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</si>
  <si>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</si>
  <si>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</si>
  <si>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</si>
  <si>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</si>
  <si>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</si>
  <si>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</si>
  <si>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</si>
  <si>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</si>
  <si>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</si>
  <si>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</si>
  <si>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</si>
  <si>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</si>
  <si>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</si>
  <si>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</si>
  <si>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</si>
  <si>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</si>
  <si>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</si>
  <si>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</si>
  <si>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</si>
  <si>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</si>
  <si>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</si>
  <si>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</si>
  <si>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</si>
  <si>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</si>
  <si>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</si>
  <si>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</si>
  <si>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</si>
  <si>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</si>
  <si>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</si>
  <si>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</si>
  <si>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</si>
  <si>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</si>
  <si>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</si>
  <si>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</si>
  <si>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</si>
  <si>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</si>
  <si>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</si>
  <si>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</si>
  <si>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</si>
  <si>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</si>
  <si>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</si>
  <si>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</si>
  <si>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</si>
  <si>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</si>
  <si>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</si>
  <si>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</si>
  <si>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</si>
  <si>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</si>
  <si>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</si>
  <si>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</si>
  <si>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</si>
  <si>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</si>
  <si>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</si>
  <si>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</si>
  <si>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</si>
  <si>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</si>
  <si>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</si>
  <si>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</si>
  <si>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</si>
  <si>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</si>
  <si>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</si>
  <si>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</si>
  <si>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</si>
  <si>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</si>
  <si>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</si>
  <si>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</si>
  <si>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</si>
  <si>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</si>
  <si>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</si>
  <si>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</si>
  <si>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</si>
  <si>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</si>
  <si>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</si>
  <si>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</si>
  <si>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</si>
  <si>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</si>
  <si>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</si>
  <si>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</si>
  <si>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</si>
  <si>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</si>
  <si>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</si>
  <si>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</si>
  <si>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</si>
  <si>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</si>
  <si>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</si>
  <si>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</si>
  <si>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</si>
  <si>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</si>
  <si>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</si>
  <si>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</si>
  <si>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</si>
  <si>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</si>
  <si>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</si>
  <si>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</si>
  <si>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</si>
  <si>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</si>
  <si>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</si>
  <si>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</si>
  <si>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</si>
  <si>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</si>
  <si>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</si>
  <si>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</si>
  <si>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</si>
  <si>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</si>
  <si>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</si>
  <si>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</si>
  <si>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</si>
  <si>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</si>
  <si>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</si>
  <si>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</si>
  <si>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</si>
  <si>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</si>
  <si>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</si>
  <si>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</si>
  <si>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</si>
  <si>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</si>
  <si>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</si>
  <si>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</si>
  <si>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</si>
  <si>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</si>
  <si>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</si>
  <si>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</si>
  <si>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</si>
  <si>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</si>
  <si>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</si>
  <si>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</si>
  <si>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</si>
  <si>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</si>
  <si>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</si>
  <si>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</si>
  <si>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</si>
  <si>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</si>
  <si>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</si>
  <si>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</si>
  <si>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</si>
  <si>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</si>
  <si>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</si>
  <si>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</si>
  <si>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</si>
  <si>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</si>
  <si>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</si>
  <si>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</si>
  <si>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</si>
  <si>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</si>
  <si>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</si>
  <si>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</si>
  <si>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</si>
  <si>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</si>
  <si>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</si>
  <si>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</si>
  <si>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</si>
  <si>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</si>
  <si>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</si>
  <si>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</si>
  <si>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</si>
  <si>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</si>
  <si>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</si>
  <si>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</si>
  <si>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</si>
  <si>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</si>
  <si>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</si>
  <si>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</si>
  <si>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</si>
  <si>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</si>
  <si>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</si>
  <si>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</si>
  <si>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</si>
  <si>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</si>
  <si>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</si>
  <si>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</si>
  <si>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</si>
  <si>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</si>
  <si>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</si>
  <si>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</si>
  <si>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</si>
  <si>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</si>
  <si>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</si>
  <si>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</si>
  <si>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</si>
  <si>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</si>
  <si>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</si>
  <si>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</si>
  <si>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</si>
  <si>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</si>
  <si>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</si>
  <si>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</si>
  <si>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</si>
  <si>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</si>
  <si>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</si>
  <si>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</si>
  <si>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</si>
  <si>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</si>
  <si>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</si>
  <si>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</si>
  <si>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</si>
  <si>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</si>
  <si>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</si>
  <si>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</si>
  <si>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</si>
  <si>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</si>
  <si>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</si>
  <si>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</si>
  <si>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</si>
  <si>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</si>
  <si>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</si>
  <si>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</si>
  <si>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</si>
  <si>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</si>
  <si>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</si>
  <si>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</si>
  <si>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</si>
  <si>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</si>
  <si>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</si>
  <si>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</si>
  <si>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</si>
  <si>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</si>
  <si>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</si>
  <si>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</si>
  <si>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</si>
  <si>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</si>
  <si>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</si>
  <si>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</si>
  <si>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</si>
  <si>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</si>
  <si>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</si>
  <si>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</si>
  <si>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</si>
  <si>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</si>
  <si>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</si>
  <si>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</si>
  <si>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</si>
  <si>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</si>
  <si>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</si>
  <si>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</si>
  <si>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</si>
  <si>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</si>
  <si>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</si>
  <si>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</si>
  <si>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</si>
  <si>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</si>
  <si>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</si>
  <si>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</si>
  <si>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</si>
  <si>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</si>
  <si>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</si>
  <si>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</si>
  <si>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</si>
  <si>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</si>
  <si>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</si>
  <si>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</si>
  <si>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</si>
  <si>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</si>
  <si>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</si>
  <si>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</si>
  <si>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</si>
  <si>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</si>
  <si>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</si>
  <si>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</si>
  <si>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</si>
  <si>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</si>
  <si>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</si>
  <si>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</si>
  <si>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</si>
  <si>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</si>
  <si>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</si>
  <si>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</si>
  <si>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</si>
  <si>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</si>
  <si>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</si>
  <si>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</si>
  <si>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</si>
  <si>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</si>
  <si>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</si>
  <si>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</si>
  <si>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</si>
  <si>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</si>
  <si>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</si>
  <si>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</si>
  <si>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</si>
  <si>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</si>
  <si>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</si>
  <si>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</si>
  <si>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</si>
  <si>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</si>
  <si>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</si>
  <si>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</si>
  <si>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</si>
  <si>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</si>
  <si>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</si>
  <si>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</si>
  <si>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</si>
  <si>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</si>
  <si>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</si>
  <si>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</si>
  <si>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</si>
  <si>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</si>
  <si>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</si>
  <si>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</si>
  <si>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</si>
  <si>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</si>
  <si>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</si>
  <si>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</si>
  <si>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</si>
  <si>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</si>
  <si>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</si>
  <si>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</si>
  <si>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</si>
  <si>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</si>
  <si>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</si>
  <si>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</si>
  <si>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</si>
  <si>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</si>
  <si>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</si>
  <si>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</si>
  <si>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</si>
  <si>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</si>
  <si>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</si>
  <si>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</si>
  <si>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</si>
  <si>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</si>
  <si>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</si>
  <si>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</si>
  <si>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</si>
  <si>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</si>
  <si>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</si>
  <si>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</si>
  <si>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</si>
  <si>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</si>
  <si>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</si>
  <si>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</si>
  <si>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</si>
  <si>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</si>
  <si>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</si>
  <si>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</si>
  <si>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</si>
  <si>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</si>
  <si>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</si>
  <si>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</si>
  <si>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</si>
  <si>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</si>
  <si>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</si>
  <si>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</si>
  <si>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</si>
  <si>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</si>
  <si>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</si>
  <si>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</si>
  <si>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</si>
  <si>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</si>
  <si>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</si>
  <si>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</si>
  <si>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</si>
  <si>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</si>
  <si>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</si>
  <si>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</si>
  <si>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</si>
  <si>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</si>
  <si>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</si>
  <si>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</si>
  <si>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</si>
  <si>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</si>
  <si>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</si>
  <si>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</si>
  <si>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</si>
  <si>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</si>
  <si>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</si>
  <si>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</si>
  <si>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</si>
  <si>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</si>
  <si>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</si>
  <si>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</si>
  <si>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</si>
  <si>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</si>
  <si>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</si>
  <si>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</si>
  <si>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</si>
  <si>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</si>
  <si>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</si>
  <si>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</si>
  <si>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</si>
  <si>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</si>
  <si>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</si>
  <si>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</si>
  <si>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</si>
  <si>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</si>
  <si>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</si>
  <si>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</si>
  <si>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</si>
  <si>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</si>
  <si>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</si>
  <si>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</si>
  <si>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</si>
  <si>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</si>
  <si>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</si>
  <si>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</si>
  <si>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</si>
  <si>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</si>
  <si>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</si>
  <si>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</si>
  <si>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</si>
  <si>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</si>
  <si>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</si>
  <si>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</si>
  <si>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</si>
  <si>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</si>
  <si>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</si>
  <si>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</si>
  <si>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</si>
  <si>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</si>
  <si>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</si>
  <si>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</si>
  <si>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</si>
  <si>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</si>
  <si>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</si>
  <si>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</si>
  <si>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</si>
  <si>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</si>
  <si>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</si>
  <si>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</si>
  <si>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</si>
  <si>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</si>
  <si>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</si>
  <si>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</si>
  <si>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</si>
  <si>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</si>
  <si>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</si>
  <si>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</si>
  <si>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</si>
  <si>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</si>
  <si>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</si>
  <si>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</si>
  <si>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</si>
  <si>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</si>
  <si>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</si>
  <si>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</si>
  <si>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</si>
  <si>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</si>
  <si>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</si>
  <si>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</si>
  <si>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</si>
  <si>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</si>
  <si>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</si>
  <si>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</si>
  <si>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</si>
  <si>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</si>
  <si>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</si>
  <si>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</si>
  <si>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</si>
  <si>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</si>
  <si>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</si>
  <si>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</si>
  <si>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</si>
  <si>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</si>
  <si>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</si>
  <si>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</si>
  <si>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</si>
  <si>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</si>
  <si>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</si>
  <si>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</si>
  <si>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</si>
  <si>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</si>
  <si>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</si>
  <si>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</si>
  <si>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</si>
  <si>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</si>
  <si>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</si>
  <si>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</si>
  <si>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</si>
  <si>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</si>
  <si>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</si>
  <si>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</si>
  <si>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</si>
  <si>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</si>
  <si>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</si>
  <si>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</si>
  <si>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</si>
  <si>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</si>
  <si>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</si>
  <si>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</si>
  <si>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</si>
  <si>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</si>
  <si>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</si>
  <si>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</si>
  <si>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</si>
  <si>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</si>
  <si>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</si>
  <si>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</si>
  <si>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</si>
  <si>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</si>
  <si>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</si>
  <si>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</si>
  <si>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</si>
  <si>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</si>
  <si>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</si>
  <si>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</si>
  <si>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</si>
  <si>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</si>
  <si>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</si>
  <si>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</si>
  <si>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</si>
  <si>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</si>
  <si>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</si>
  <si>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</si>
  <si>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</si>
  <si>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</si>
  <si>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</si>
  <si>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</si>
  <si>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</si>
  <si>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</si>
  <si>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</si>
  <si>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</si>
  <si>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</si>
  <si>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</si>
  <si>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</si>
  <si>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</si>
  <si>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</si>
  <si>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</si>
  <si>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</si>
  <si>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</si>
  <si>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</si>
  <si>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</si>
  <si>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</si>
  <si>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</si>
  <si>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</si>
  <si>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</si>
  <si>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</si>
  <si>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</si>
  <si>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</si>
  <si>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</si>
  <si>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</si>
  <si>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</si>
  <si>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</si>
  <si>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</si>
  <si>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</si>
  <si>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</si>
  <si>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</si>
  <si>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</si>
  <si>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</si>
  <si>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</si>
  <si>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</si>
  <si>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</si>
  <si>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</si>
  <si>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</si>
  <si>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</si>
  <si>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</si>
  <si>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</si>
  <si>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</si>
  <si>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</si>
  <si>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</si>
  <si>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</si>
  <si>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</si>
  <si>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</si>
  <si>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</si>
  <si>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</si>
  <si>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</si>
  <si>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</si>
  <si>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</si>
  <si>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</si>
  <si>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</si>
  <si>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</si>
  <si>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</si>
  <si>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</si>
  <si>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</si>
  <si>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</si>
  <si>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</si>
  <si>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</si>
  <si>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</si>
  <si>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</si>
  <si>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</si>
  <si>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</si>
  <si>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</si>
  <si>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</si>
  <si>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</si>
  <si>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</si>
  <si>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</si>
  <si>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</si>
  <si>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</si>
  <si>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</si>
  <si>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</si>
  <si>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</si>
  <si>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</si>
  <si>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</si>
  <si>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</si>
  <si>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</si>
  <si>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</si>
  <si>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</si>
  <si>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</si>
  <si>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</si>
  <si>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</si>
  <si>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</si>
  <si>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</si>
  <si>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</si>
  <si>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</si>
  <si>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</si>
  <si>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</si>
  <si>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</si>
  <si>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</si>
  <si>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</si>
  <si>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</si>
  <si>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</si>
  <si>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</si>
  <si>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</si>
  <si>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</si>
  <si>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</si>
  <si>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</si>
  <si>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</si>
  <si>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</si>
  <si>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</si>
  <si>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</si>
  <si>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</si>
  <si>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</si>
  <si>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</si>
  <si>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</si>
  <si>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</si>
  <si>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</si>
  <si>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</si>
  <si>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</si>
  <si>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</si>
  <si>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</si>
  <si>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</si>
  <si>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</si>
  <si>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</si>
  <si>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</si>
  <si>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</si>
  <si>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</si>
  <si>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</si>
  <si>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</si>
  <si>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</si>
  <si>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</si>
  <si>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</si>
  <si>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</si>
  <si>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</si>
  <si>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</si>
  <si>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</si>
  <si>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</si>
  <si>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</si>
  <si>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</si>
  <si>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</si>
  <si>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</si>
  <si>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</si>
  <si>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</si>
  <si>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</si>
  <si>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</si>
  <si>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</si>
  <si>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</si>
  <si>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</si>
  <si>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</si>
  <si>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</si>
  <si>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</si>
  <si>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</si>
  <si>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</si>
  <si>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</si>
  <si>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</si>
  <si>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</si>
  <si>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</si>
  <si>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</si>
  <si>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</si>
  <si>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</si>
  <si>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</si>
  <si>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</si>
  <si>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</si>
  <si>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</si>
  <si>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</si>
  <si>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</si>
  <si>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</si>
  <si>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</si>
  <si>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</si>
  <si>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</si>
  <si>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</si>
  <si>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</si>
  <si>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</si>
  <si>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</si>
  <si>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</si>
  <si>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</si>
  <si>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</si>
  <si>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</si>
  <si>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</si>
  <si>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</si>
  <si>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</si>
  <si>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</si>
  <si>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</si>
  <si>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</si>
  <si>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</si>
  <si>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</si>
  <si>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</si>
  <si>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</si>
  <si>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</si>
  <si>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</si>
  <si>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</si>
  <si>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</si>
  <si>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</si>
  <si>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</si>
  <si>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</si>
  <si>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</si>
  <si>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</si>
  <si>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</si>
  <si>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</si>
  <si>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</si>
  <si>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</si>
  <si>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</si>
  <si>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</si>
  <si>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</si>
  <si>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</si>
  <si>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</si>
  <si>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</si>
  <si>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</si>
  <si>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</si>
  <si>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</si>
  <si>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</si>
  <si>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</si>
  <si>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</si>
  <si>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</si>
  <si>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</si>
  <si>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</si>
  <si>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</si>
  <si>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</si>
  <si>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</si>
  <si>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</si>
  <si>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</si>
  <si>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</si>
  <si>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</si>
  <si>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</si>
  <si>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</si>
  <si>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</si>
  <si>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</si>
  <si>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</si>
  <si>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</si>
  <si>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</si>
  <si>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</si>
  <si>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</si>
  <si>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</si>
  <si>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</si>
  <si>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</si>
  <si>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</si>
  <si>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</si>
  <si>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</si>
  <si>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</si>
  <si>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</si>
  <si>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</si>
  <si>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</si>
  <si>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</si>
  <si>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</si>
  <si>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</si>
  <si>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</si>
  <si>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</si>
  <si>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</si>
  <si>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</si>
  <si>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</si>
  <si>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</si>
  <si>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</si>
  <si>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</si>
  <si>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</si>
  <si>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</si>
  <si>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</si>
  <si>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</si>
  <si>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</si>
  <si>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</si>
  <si>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</si>
  <si>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</si>
  <si>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</si>
  <si>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</si>
  <si>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</si>
  <si>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</si>
  <si>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</si>
  <si>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</si>
  <si>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</si>
  <si>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</si>
  <si>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</si>
  <si>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</si>
  <si>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</si>
  <si>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</si>
  <si>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</si>
  <si>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</si>
  <si>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</si>
  <si>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</si>
  <si>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</si>
  <si>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</si>
  <si>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</si>
  <si>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</si>
  <si>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</si>
  <si>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</si>
  <si>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</si>
  <si>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</si>
  <si>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</si>
  <si>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</si>
  <si>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</si>
  <si>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</si>
  <si>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</si>
  <si>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</si>
  <si>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</si>
  <si>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</si>
  <si>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</si>
  <si>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</si>
  <si>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</si>
  <si>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</si>
  <si>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</si>
  <si>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</si>
  <si>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</si>
  <si>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</si>
  <si>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</si>
  <si>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</si>
  <si>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</si>
  <si>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</si>
  <si>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</si>
  <si>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</si>
  <si>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</si>
  <si>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</si>
  <si>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</si>
  <si>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</si>
  <si>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</si>
  <si>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</si>
  <si>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</si>
  <si>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</si>
  <si>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</si>
  <si>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</si>
  <si>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</si>
  <si>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</si>
  <si>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</si>
  <si>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</si>
  <si>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</si>
  <si>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</si>
  <si>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</si>
  <si>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</si>
  <si>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</si>
  <si>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</si>
  <si>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</si>
  <si>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</si>
  <si>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</si>
  <si>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</si>
  <si>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</si>
  <si>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</si>
  <si>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</si>
  <si>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</si>
  <si>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</si>
  <si>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</si>
  <si>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</si>
  <si>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</si>
  <si>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</si>
  <si>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</si>
  <si>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</si>
  <si>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</si>
  <si>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</si>
  <si>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</si>
  <si>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</si>
  <si>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</si>
  <si>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</si>
  <si>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</si>
  <si>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</si>
  <si>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</si>
  <si>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</si>
  <si>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</si>
  <si>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</si>
  <si>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</si>
  <si>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</si>
  <si>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</si>
  <si>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</si>
  <si>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</si>
  <si>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</si>
  <si>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</si>
  <si>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</si>
  <si>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</si>
  <si>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</si>
  <si>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</si>
  <si>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</si>
  <si>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</si>
  <si>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</si>
  <si>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</si>
  <si>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</si>
  <si>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</si>
  <si>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</si>
  <si>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</si>
  <si>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</si>
  <si>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</si>
  <si>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</si>
  <si>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</si>
  <si>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</si>
  <si>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</si>
  <si>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</si>
  <si>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</si>
  <si>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</si>
  <si>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</si>
  <si>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</si>
  <si>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</si>
  <si>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</si>
  <si>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</si>
  <si>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</si>
  <si>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</si>
  <si>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</si>
  <si>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</si>
  <si>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</si>
  <si>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</si>
  <si>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</si>
  <si>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</si>
  <si>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</si>
  <si>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</si>
  <si>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</si>
  <si>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</si>
  <si>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</si>
  <si>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</si>
  <si>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</si>
  <si>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</si>
  <si>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</si>
  <si>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</si>
  <si>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</si>
  <si>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</si>
  <si>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</si>
  <si>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</si>
  <si>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</si>
  <si>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</si>
  <si>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</si>
  <si>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</si>
  <si>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</si>
  <si>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</si>
  <si>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</si>
  <si>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</si>
  <si>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</si>
  <si>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</si>
  <si>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</si>
  <si>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</si>
  <si>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</si>
  <si>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</si>
  <si>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</si>
  <si>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</si>
  <si>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</si>
  <si>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</si>
  <si>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</si>
  <si>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</si>
  <si>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</si>
  <si>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</si>
  <si>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</si>
  <si>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</si>
  <si>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</si>
  <si>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</si>
  <si>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</si>
  <si>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</si>
  <si>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</si>
  <si>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</si>
  <si>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</si>
  <si>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</si>
  <si>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</si>
  <si>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</si>
  <si>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</si>
  <si>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</si>
  <si>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</si>
  <si>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</si>
  <si>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</si>
  <si>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</si>
  <si>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</si>
  <si>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</si>
  <si>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</si>
  <si>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</si>
  <si>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</si>
  <si>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</si>
  <si>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</si>
  <si>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</si>
  <si>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</si>
  <si>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</si>
  <si>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</si>
  <si>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</si>
  <si>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</si>
  <si>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</si>
  <si>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</si>
  <si>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</si>
  <si>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</si>
  <si>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</si>
  <si>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</si>
  <si>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</si>
  <si>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</si>
  <si>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</si>
  <si>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</si>
  <si>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</si>
  <si>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</si>
  <si>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</si>
  <si>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</si>
  <si>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</si>
  <si>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</si>
  <si>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</si>
  <si>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</si>
  <si>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</si>
  <si>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</si>
  <si>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</si>
  <si>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</si>
  <si>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</si>
  <si>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</si>
  <si>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</si>
  <si>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</si>
  <si>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</si>
  <si>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</si>
  <si>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</si>
  <si>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</si>
  <si>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</si>
  <si>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</si>
  <si>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</si>
  <si>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</si>
  <si>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</si>
  <si>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</si>
  <si>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</si>
  <si>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</si>
  <si>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</si>
  <si>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</si>
  <si>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</si>
  <si>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</si>
  <si>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</si>
  <si>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</si>
  <si>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</si>
  <si>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</si>
  <si>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</si>
  <si>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</si>
  <si>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</si>
  <si>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</si>
  <si>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</si>
  <si>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</si>
  <si>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</si>
  <si>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</si>
  <si>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</si>
  <si>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</si>
  <si>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</si>
  <si>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</si>
  <si>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</si>
  <si>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</si>
  <si>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</si>
  <si>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</si>
  <si>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</si>
  <si>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</si>
  <si>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</si>
  <si>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</si>
  <si>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</si>
  <si>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</si>
  <si>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</si>
  <si>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</si>
  <si>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</si>
  <si>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</si>
  <si>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</si>
  <si>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</si>
  <si>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</si>
  <si>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</si>
  <si>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</si>
  <si>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</si>
  <si>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</si>
  <si>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</si>
  <si>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</si>
  <si>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</si>
  <si>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</si>
  <si>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</si>
  <si>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</si>
  <si>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</si>
  <si>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</si>
  <si>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</si>
  <si>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</si>
  <si>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</si>
  <si>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</si>
  <si>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</si>
  <si>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</si>
  <si>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</si>
  <si>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</si>
  <si>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</si>
  <si>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</si>
  <si>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</si>
  <si>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</si>
  <si>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</si>
  <si>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</si>
  <si>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</si>
  <si>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</si>
  <si>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</si>
  <si>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</si>
  <si>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</si>
  <si>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</si>
  <si>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</si>
  <si>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</si>
  <si>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</si>
  <si>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</si>
  <si>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</si>
  <si>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</si>
  <si>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</si>
  <si>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</si>
  <si>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</si>
  <si>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</si>
  <si>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</si>
  <si>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</si>
  <si>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</si>
  <si>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</si>
  <si>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</si>
  <si>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</si>
  <si>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</si>
  <si>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</si>
  <si>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</si>
  <si>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</si>
  <si>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</si>
  <si>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</si>
  <si>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</si>
  <si>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</si>
  <si>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</si>
  <si>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</si>
  <si>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</si>
  <si>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</si>
  <si>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</si>
  <si>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</si>
  <si>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</si>
  <si>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</si>
  <si>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</si>
  <si>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</si>
  <si>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</si>
  <si>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</si>
  <si>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</si>
  <si>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</si>
  <si>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</si>
  <si>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</si>
  <si>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</si>
  <si>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</si>
  <si>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</si>
  <si>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</si>
  <si>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</si>
  <si>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</si>
  <si>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</si>
  <si>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</si>
  <si>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</si>
  <si>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</si>
  <si>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</si>
  <si>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</si>
  <si>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</si>
  <si>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</si>
  <si>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</si>
  <si>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</si>
  <si>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</si>
  <si>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</si>
  <si>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</si>
  <si>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</si>
  <si>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</si>
  <si>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</si>
  <si>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</si>
  <si>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</si>
  <si>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</si>
  <si>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</si>
  <si>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</si>
  <si>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</si>
  <si>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</si>
  <si>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</si>
  <si>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</si>
  <si>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</si>
  <si>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</si>
  <si>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</si>
  <si>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</si>
  <si>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</si>
  <si>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</si>
  <si>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</si>
  <si>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</si>
  <si>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</si>
  <si>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</si>
  <si>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</si>
  <si>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</si>
  <si>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</si>
  <si>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</si>
  <si>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</si>
  <si>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</si>
  <si>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</si>
  <si>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</si>
  <si>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</si>
  <si>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</si>
  <si>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</si>
  <si>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</si>
  <si>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</si>
  <si>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</si>
  <si>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</si>
  <si>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</si>
  <si>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</si>
  <si>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</si>
  <si>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</si>
  <si>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</si>
  <si>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</si>
  <si>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</si>
  <si>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</si>
  <si>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</si>
  <si>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</si>
  <si>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</si>
  <si>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</si>
  <si>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</si>
  <si>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</si>
  <si>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</si>
  <si>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</si>
  <si>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</si>
  <si>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</si>
  <si>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</si>
  <si>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</si>
  <si>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</si>
  <si>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</si>
  <si>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</si>
  <si>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</si>
  <si>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</si>
  <si>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</si>
  <si>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</si>
  <si>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</si>
  <si>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</si>
  <si>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</si>
  <si>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</si>
  <si>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</si>
  <si>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</si>
  <si>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</si>
  <si>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</si>
  <si>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</si>
  <si>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</si>
  <si>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</si>
  <si>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</si>
  <si>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</si>
  <si>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</si>
  <si>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</si>
  <si>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</si>
  <si>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</si>
  <si>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</si>
  <si>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</si>
  <si>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</si>
  <si>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</si>
  <si>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</si>
  <si>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</si>
  <si>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</si>
  <si>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</si>
  <si>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</si>
  <si>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</si>
  <si>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</si>
  <si>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</si>
  <si>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</si>
  <si>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</si>
  <si>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</si>
  <si>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</si>
  <si>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</si>
  <si>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</si>
  <si>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</si>
  <si>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</si>
  <si>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</si>
  <si>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</si>
  <si>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</si>
  <si>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</si>
  <si>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</si>
  <si>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</si>
  <si>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</si>
  <si>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</si>
  <si>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</si>
  <si>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</si>
  <si>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</si>
  <si>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</si>
  <si>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</si>
  <si>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</si>
  <si>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</si>
  <si>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</si>
  <si>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</si>
  <si>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</si>
  <si>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</si>
  <si>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</si>
  <si>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</si>
  <si>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</si>
  <si>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</si>
  <si>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</si>
  <si>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</si>
  <si>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</si>
  <si>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</si>
  <si>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</si>
  <si>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</si>
  <si>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</si>
  <si>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</si>
  <si>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</si>
  <si>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</si>
  <si>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</si>
  <si>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</si>
  <si>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</si>
  <si>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</si>
  <si>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</si>
  <si>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</si>
  <si>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</si>
  <si>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</si>
  <si>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</si>
  <si>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</si>
  <si>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</si>
  <si>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</si>
  <si>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</si>
  <si>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</si>
  <si>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</si>
  <si>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</si>
  <si>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</si>
  <si>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</si>
  <si>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</si>
  <si>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</si>
  <si>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</si>
  <si>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</si>
  <si>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</si>
  <si>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</si>
  <si>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</si>
  <si>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</si>
  <si>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</si>
  <si>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</si>
  <si>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</si>
  <si>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</si>
  <si>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</si>
  <si>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</si>
  <si>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</si>
  <si>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</si>
  <si>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</si>
  <si>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</si>
  <si>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</si>
  <si>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</si>
  <si>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</si>
  <si>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</si>
  <si>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</si>
  <si>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</si>
  <si>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</si>
  <si>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</si>
  <si>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</si>
  <si>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</si>
  <si>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</si>
  <si>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</si>
  <si>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</si>
  <si>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</si>
  <si>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</si>
  <si>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</si>
  <si>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</si>
  <si>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</si>
  <si>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</si>
  <si>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</si>
  <si>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</si>
  <si>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</si>
  <si>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</si>
  <si>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</si>
  <si>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</si>
  <si>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</si>
  <si>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</si>
  <si>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</si>
  <si>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</si>
  <si>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</si>
  <si>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</si>
  <si>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</si>
  <si>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</si>
  <si>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</si>
  <si>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</si>
  <si>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</si>
  <si>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</si>
  <si>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</si>
  <si>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</si>
  <si>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</si>
  <si>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</si>
  <si>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</si>
  <si>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</si>
  <si>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</si>
  <si>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</si>
  <si>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</si>
  <si>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</si>
  <si>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</si>
  <si>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</si>
  <si>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</si>
  <si>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</si>
  <si>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</si>
  <si>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</si>
  <si>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</si>
  <si>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</si>
  <si>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</si>
  <si>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</si>
  <si>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</si>
  <si>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</si>
  <si>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</si>
  <si>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</si>
  <si>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</si>
  <si>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</si>
  <si>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</si>
  <si>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</si>
  <si>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</si>
  <si>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</si>
  <si>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</si>
  <si>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</si>
  <si>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</si>
  <si>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</si>
  <si>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</si>
  <si>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</si>
  <si>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</si>
  <si>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</si>
  <si>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</si>
  <si>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</si>
  <si>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</si>
  <si>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</si>
  <si>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</si>
  <si>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</si>
  <si>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</si>
  <si>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</si>
  <si>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</si>
  <si>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</si>
  <si>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</si>
  <si>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</si>
  <si>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</si>
  <si>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</si>
  <si>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</si>
  <si>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</si>
  <si>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</si>
  <si>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</si>
  <si>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</si>
  <si>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</si>
  <si>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</si>
  <si>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</si>
  <si>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</si>
  <si>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</si>
  <si>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</si>
  <si>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</si>
  <si>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</si>
  <si>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</si>
  <si>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</si>
  <si>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</si>
  <si>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</si>
  <si>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</si>
  <si>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</si>
  <si>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</si>
  <si>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</si>
  <si>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</si>
  <si>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</si>
  <si>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</si>
  <si>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</si>
  <si>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</si>
  <si>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</si>
  <si>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</si>
  <si>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</si>
  <si>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</si>
  <si>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</si>
  <si>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</si>
  <si>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</si>
  <si>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</si>
  <si>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</si>
  <si>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</si>
  <si>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</si>
  <si>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</si>
  <si>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</si>
  <si>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</si>
  <si>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</si>
  <si>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</si>
  <si>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</si>
  <si>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</si>
  <si>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</si>
  <si>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</si>
  <si>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</si>
  <si>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</si>
  <si>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</si>
  <si>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</si>
  <si>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</si>
  <si>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</si>
  <si>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</si>
  <si>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</si>
  <si>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</si>
  <si>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</si>
  <si>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</si>
  <si>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</si>
  <si>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</si>
  <si>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</si>
  <si>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</si>
  <si>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</si>
  <si>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</si>
  <si>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</si>
  <si>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</si>
  <si>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</si>
  <si>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</si>
  <si>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</si>
  <si>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</si>
  <si>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</si>
  <si>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</si>
  <si>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</si>
  <si>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</si>
  <si>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</si>
  <si>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</si>
  <si>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</si>
  <si>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</si>
  <si>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</si>
  <si>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</si>
  <si>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</si>
  <si>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</si>
  <si>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</si>
  <si>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</si>
  <si>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</si>
  <si>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</si>
  <si>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</si>
  <si>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</si>
  <si>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</si>
  <si>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</si>
  <si>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</si>
  <si>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</si>
  <si>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</si>
  <si>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</si>
  <si>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</si>
  <si>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</si>
  <si>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</si>
  <si>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</si>
  <si>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</si>
  <si>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</si>
  <si>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</si>
  <si>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</si>
  <si>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</si>
  <si>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</si>
  <si>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</si>
  <si>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</si>
  <si>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</si>
  <si>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</si>
  <si>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</si>
  <si>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</si>
  <si>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</si>
  <si>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</si>
  <si>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</si>
  <si>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</si>
  <si>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</si>
  <si>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</si>
  <si>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</si>
  <si>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</si>
  <si>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</si>
  <si>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</si>
  <si>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</si>
  <si>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</si>
  <si>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</si>
  <si>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</si>
  <si>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</si>
  <si>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</si>
  <si>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</si>
  <si>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</si>
  <si>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</si>
  <si>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</si>
  <si>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</si>
  <si>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</si>
  <si>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</si>
  <si>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</si>
  <si>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</si>
  <si>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</si>
  <si>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</si>
  <si>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</si>
  <si>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</si>
  <si>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</si>
  <si>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</si>
  <si>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</si>
  <si>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</si>
  <si>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</si>
  <si>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</si>
  <si>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</si>
  <si>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</si>
  <si>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</si>
  <si>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</si>
  <si>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</si>
  <si>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</si>
  <si>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</si>
  <si>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</si>
  <si>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</si>
  <si>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</si>
  <si>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</si>
  <si>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</si>
  <si>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</si>
  <si>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</si>
  <si>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</si>
  <si>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</si>
  <si>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</si>
  <si>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</si>
  <si>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</si>
  <si>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</si>
  <si>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</si>
  <si>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</si>
  <si>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</si>
  <si>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</si>
  <si>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</si>
  <si>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</si>
  <si>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</si>
  <si>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</si>
  <si>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</si>
  <si>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</si>
  <si>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</si>
  <si>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</si>
  <si>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</si>
  <si>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</si>
  <si>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</si>
  <si>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</si>
  <si>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</si>
  <si>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</si>
  <si>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</si>
  <si>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</si>
  <si>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</si>
  <si>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</si>
  <si>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</si>
  <si>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</si>
  <si>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</si>
  <si>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</si>
  <si>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</si>
  <si>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</si>
  <si>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</si>
  <si>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</si>
  <si>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</si>
  <si>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</si>
  <si>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</si>
  <si>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</si>
  <si>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</si>
  <si>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</si>
  <si>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</si>
  <si>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</si>
  <si>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</si>
  <si>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</si>
  <si>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</si>
  <si>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</si>
  <si>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</si>
  <si>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</si>
  <si>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</si>
  <si>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</si>
  <si>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</si>
  <si>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</si>
  <si>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</si>
  <si>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</si>
  <si>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</si>
  <si>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</si>
  <si>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</si>
  <si>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</si>
  <si>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</si>
  <si>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</si>
  <si>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</si>
  <si>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</si>
  <si>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</si>
  <si>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</si>
  <si>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</si>
  <si>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</si>
  <si>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</si>
  <si>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</si>
  <si>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</si>
  <si>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</si>
  <si>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</si>
  <si>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</si>
  <si>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</si>
  <si>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</si>
  <si>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</si>
  <si>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</si>
  <si>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</si>
  <si>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</si>
  <si>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</si>
  <si>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</si>
  <si>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</si>
  <si>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</si>
  <si>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</si>
  <si>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</si>
  <si>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</si>
  <si>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</si>
  <si>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</si>
  <si>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</si>
  <si>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</si>
  <si>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</si>
  <si>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</si>
  <si>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</si>
  <si>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</si>
  <si>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</si>
  <si>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</si>
  <si>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</si>
  <si>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</si>
  <si>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</si>
  <si>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</si>
  <si>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</si>
  <si>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</si>
  <si>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</si>
  <si>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</si>
  <si>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</si>
  <si>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</si>
  <si>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</si>
  <si>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</si>
  <si>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</si>
  <si>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</si>
  <si>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</si>
  <si>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</si>
  <si>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</si>
  <si>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</si>
  <si>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</si>
  <si>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</si>
  <si>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</si>
  <si>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</si>
  <si>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</si>
  <si>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</si>
  <si>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</si>
  <si>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</si>
  <si>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</si>
  <si>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</si>
  <si>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</si>
  <si>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</si>
  <si>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</si>
  <si>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</si>
  <si>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</si>
  <si>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</si>
  <si>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</si>
  <si>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</si>
  <si>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</si>
  <si>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</si>
  <si>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</si>
  <si>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</si>
  <si>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</si>
  <si>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</si>
  <si>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</si>
  <si>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</si>
  <si>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</si>
  <si>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</si>
  <si>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</si>
  <si>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</si>
  <si>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</si>
  <si>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</si>
  <si>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</si>
  <si>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</si>
  <si>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</si>
  <si>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</si>
  <si>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</si>
  <si>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</si>
  <si>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</si>
  <si>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</si>
  <si>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</si>
  <si>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</si>
  <si>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</si>
  <si>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</si>
  <si>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</si>
  <si>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</si>
  <si>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</si>
  <si>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</si>
  <si>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</si>
  <si>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</si>
  <si>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</si>
  <si>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</si>
  <si>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</si>
  <si>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</si>
  <si>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</si>
  <si>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</si>
  <si>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</si>
  <si>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</si>
  <si>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</si>
  <si>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</si>
  <si>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</si>
  <si>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</si>
  <si>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</si>
  <si>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</si>
  <si>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</si>
  <si>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</si>
  <si>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</si>
  <si>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</si>
  <si>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</si>
  <si>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</si>
  <si>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</si>
  <si>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</si>
  <si>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</si>
  <si>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</si>
  <si>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</si>
  <si>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</si>
  <si>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</si>
  <si>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</si>
  <si>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</si>
  <si>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</si>
  <si>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</si>
  <si>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</si>
  <si>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</si>
  <si>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</si>
  <si>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</si>
  <si>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</si>
  <si>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</si>
  <si>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</si>
  <si>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</si>
  <si>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</si>
  <si>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</si>
  <si>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</si>
  <si>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</si>
  <si>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</si>
  <si>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</si>
  <si>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</si>
  <si>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</si>
  <si>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</si>
  <si>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</si>
  <si>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</si>
  <si>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</si>
  <si>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</si>
  <si>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</si>
  <si>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</si>
  <si>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</si>
  <si>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</si>
  <si>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</si>
  <si>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</si>
  <si>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</si>
  <si>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</si>
  <si>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</si>
  <si>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</si>
  <si>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</si>
  <si>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</si>
  <si>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</si>
  <si>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</si>
  <si>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</si>
  <si>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</si>
  <si>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</si>
  <si>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</si>
  <si>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</si>
  <si>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</si>
  <si>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</si>
  <si>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</si>
  <si>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</si>
  <si>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</si>
  <si>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</si>
  <si>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</si>
  <si>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</si>
  <si>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</si>
  <si>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</si>
  <si>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</si>
  <si>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</si>
  <si>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</si>
  <si>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</si>
  <si>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</si>
  <si>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</si>
  <si>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</si>
  <si>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</si>
  <si>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</si>
  <si>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</si>
  <si>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</si>
  <si>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</si>
  <si>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</si>
  <si>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</si>
  <si>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</si>
  <si>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</si>
  <si>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</si>
  <si>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</si>
  <si>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</si>
  <si>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</si>
  <si>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</si>
  <si>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</si>
  <si>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</si>
  <si>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</si>
  <si>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</si>
  <si>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</si>
  <si>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</si>
  <si>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</si>
  <si>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</si>
  <si>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</si>
  <si>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</si>
  <si>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</si>
  <si>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</si>
  <si>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</si>
  <si>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</si>
  <si>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</si>
  <si>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</si>
  <si>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</si>
  <si>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</si>
  <si>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</si>
  <si>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</si>
  <si>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</si>
  <si>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</si>
  <si>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</si>
  <si>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</si>
  <si>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</si>
  <si>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</si>
  <si>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</si>
  <si>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</si>
  <si>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</si>
  <si>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</si>
  <si>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</si>
  <si>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</si>
  <si>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</si>
  <si>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</si>
  <si>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</si>
  <si>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</si>
  <si>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</si>
  <si>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</si>
  <si>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</si>
  <si>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</si>
  <si>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</si>
  <si>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</si>
  <si>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</si>
  <si>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</si>
  <si>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</si>
  <si>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</si>
  <si>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</si>
  <si>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</si>
  <si>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</si>
  <si>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</si>
  <si>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</si>
  <si>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</si>
  <si>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</si>
  <si>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</si>
  <si>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</si>
  <si>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</si>
  <si>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</si>
  <si>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</si>
  <si>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</si>
  <si>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</si>
  <si>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</si>
  <si>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</si>
  <si>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</si>
  <si>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</si>
  <si>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</si>
  <si>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</si>
  <si>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</si>
  <si>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</si>
  <si>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</si>
  <si>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</si>
  <si>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</si>
  <si>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</si>
  <si>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</si>
  <si>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</si>
  <si>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</si>
  <si>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</si>
  <si>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</si>
  <si>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</si>
  <si>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</si>
  <si>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</si>
  <si>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</si>
  <si>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</si>
  <si>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</si>
  <si>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</si>
  <si>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</si>
  <si>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</si>
  <si>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</si>
  <si>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</si>
  <si>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</si>
  <si>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</si>
  <si>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</si>
  <si>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</si>
  <si>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</si>
  <si>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</si>
  <si>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</si>
  <si>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</si>
  <si>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</si>
  <si>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</si>
  <si>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</si>
  <si>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</si>
  <si>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</si>
  <si>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</si>
  <si>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</si>
  <si>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</si>
  <si>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</si>
  <si>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</si>
  <si>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</si>
  <si>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</si>
  <si>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</si>
  <si>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</si>
  <si>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</si>
  <si>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</si>
  <si>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</si>
  <si>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</si>
  <si>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</si>
  <si>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</si>
  <si>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</si>
  <si>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</si>
  <si>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</si>
  <si>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</si>
  <si>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</si>
  <si>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</si>
  <si>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</si>
  <si>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</si>
  <si>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</si>
  <si>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</si>
  <si>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</si>
  <si>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</si>
  <si>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</si>
  <si>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</si>
  <si>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</si>
  <si>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</si>
  <si>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</si>
  <si>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</si>
  <si>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</si>
  <si>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</si>
  <si>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</si>
  <si>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</si>
  <si>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</si>
  <si>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</si>
  <si>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</si>
  <si>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</si>
  <si>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</si>
  <si>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</si>
  <si>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</si>
  <si>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</si>
  <si>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</si>
  <si>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</si>
  <si>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</si>
  <si>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</si>
  <si>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</si>
  <si>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</si>
  <si>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</si>
  <si>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</si>
  <si>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</si>
  <si>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</si>
  <si>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</si>
  <si>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</si>
  <si>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</si>
  <si>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</si>
  <si>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</si>
  <si>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</si>
  <si>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</si>
  <si>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</si>
  <si>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</si>
  <si>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</si>
  <si>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</si>
  <si>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</si>
  <si>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</si>
  <si>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</si>
  <si>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</si>
  <si>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</si>
  <si>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</si>
  <si>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</si>
  <si>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</si>
  <si>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</si>
  <si>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</si>
  <si>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</si>
  <si>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</si>
  <si>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</si>
  <si>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</si>
  <si>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</si>
  <si>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</si>
  <si>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</si>
  <si>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</si>
  <si>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</si>
  <si>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</si>
  <si>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</si>
  <si>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</si>
  <si>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</si>
  <si>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</si>
  <si>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</si>
  <si>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</si>
  <si>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</si>
  <si>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</si>
  <si>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</si>
  <si>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</si>
  <si>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</si>
  <si>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</si>
  <si>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</si>
  <si>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</si>
  <si>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</si>
  <si>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</si>
  <si>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</si>
  <si>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</si>
  <si>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</si>
  <si>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</si>
  <si>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</si>
  <si>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</si>
  <si>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</si>
  <si>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</si>
  <si>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</si>
  <si>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</si>
  <si>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</si>
  <si>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</si>
  <si>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</si>
  <si>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</si>
  <si>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</si>
  <si>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</si>
  <si>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</si>
  <si>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</si>
  <si>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</si>
  <si>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</si>
  <si>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</si>
  <si>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</si>
  <si>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</si>
  <si>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</si>
  <si>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</si>
  <si>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</si>
  <si>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</si>
  <si>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</si>
  <si>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</si>
  <si>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</si>
  <si>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</si>
  <si>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</si>
  <si>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</si>
  <si>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</si>
  <si>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</si>
  <si>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</si>
  <si>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</si>
  <si>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</si>
  <si>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</si>
  <si>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</si>
  <si>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</si>
  <si>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</si>
  <si>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</si>
  <si>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</si>
  <si>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</si>
  <si>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</si>
  <si>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</si>
  <si>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</si>
  <si>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</si>
  <si>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</si>
  <si>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</si>
  <si>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</si>
  <si>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</si>
  <si>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</si>
  <si>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</si>
  <si>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</si>
  <si>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</si>
  <si>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</si>
  <si>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</si>
  <si>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</si>
  <si>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</si>
  <si>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</si>
  <si>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</si>
  <si>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</si>
  <si>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</si>
  <si>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</si>
  <si>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</si>
  <si>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</si>
  <si>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</si>
  <si>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</si>
  <si>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</si>
  <si>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</si>
  <si>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</si>
  <si>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</si>
  <si>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</si>
  <si>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</si>
  <si>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</si>
  <si>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</si>
  <si>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</si>
  <si>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</si>
  <si>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</si>
  <si>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</si>
  <si>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</si>
  <si>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</si>
  <si>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</si>
  <si>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</si>
  <si>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</si>
  <si>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</si>
  <si>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</si>
  <si>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</si>
  <si>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</si>
  <si>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</si>
  <si>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</si>
  <si>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</si>
  <si>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</si>
  <si>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</si>
  <si>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</si>
  <si>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</si>
  <si>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</si>
  <si>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</si>
  <si>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</si>
  <si>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</si>
  <si>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</si>
  <si>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</si>
  <si>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</si>
  <si>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</si>
  <si>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</si>
  <si>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</si>
  <si>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</si>
  <si>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</si>
  <si>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</si>
  <si>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</si>
  <si>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</si>
  <si>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</si>
  <si>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</si>
  <si>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</si>
  <si>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</si>
  <si>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</si>
  <si>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</si>
  <si>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</si>
  <si>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</si>
  <si>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</si>
  <si>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</si>
  <si>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</si>
  <si>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</si>
  <si>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</si>
  <si>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</si>
  <si>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</si>
  <si>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</si>
  <si>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</si>
  <si>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</si>
  <si>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</si>
  <si>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</si>
  <si>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</si>
  <si>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</si>
  <si>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</si>
  <si>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</si>
  <si>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</si>
  <si>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</si>
  <si>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</si>
  <si>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</si>
  <si>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</si>
  <si>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</si>
  <si>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</si>
  <si>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</si>
  <si>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</si>
  <si>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</si>
  <si>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</si>
  <si>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</si>
  <si>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</si>
  <si>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</si>
  <si>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</si>
  <si>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</si>
  <si>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</si>
  <si>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</si>
  <si>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</si>
  <si>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</si>
  <si>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</si>
  <si>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</si>
  <si>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</si>
  <si>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</si>
  <si>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</si>
  <si>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</si>
  <si>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</si>
  <si>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</si>
  <si>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</si>
  <si>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</si>
  <si>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</si>
  <si>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</si>
  <si>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</si>
  <si>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</si>
  <si>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</si>
  <si>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</si>
  <si>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</si>
  <si>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</si>
  <si>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</si>
  <si>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</si>
  <si>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</si>
  <si>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</si>
  <si>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</si>
  <si>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</si>
  <si>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</si>
  <si>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</si>
  <si>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</si>
  <si>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</si>
  <si>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</si>
  <si>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</si>
  <si>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</si>
  <si>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</si>
  <si>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</si>
  <si>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</si>
  <si>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</si>
  <si>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</si>
  <si>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</si>
  <si>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</si>
  <si>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</si>
  <si>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</si>
  <si>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</si>
  <si>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</si>
  <si>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</si>
  <si>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</si>
  <si>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</si>
  <si>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</si>
  <si>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</si>
  <si>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</si>
  <si>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</si>
  <si>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</si>
  <si>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</si>
  <si>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</si>
  <si>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</si>
  <si>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</si>
  <si>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</si>
  <si>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</si>
  <si>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</si>
  <si>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</si>
  <si>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</si>
  <si>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</si>
  <si>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</si>
  <si>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</si>
  <si>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</si>
  <si>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</si>
  <si>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</si>
  <si>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</si>
  <si>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</si>
  <si>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</si>
  <si>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</si>
  <si>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</si>
  <si>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</si>
  <si>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</si>
  <si>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</si>
  <si>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</si>
  <si>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</si>
  <si>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</si>
  <si>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</si>
  <si>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</si>
  <si>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</si>
  <si>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</si>
  <si>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</si>
  <si>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</si>
  <si>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</si>
  <si>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</si>
  <si>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</si>
  <si>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</si>
  <si>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</si>
  <si>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</si>
  <si>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</si>
  <si>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</si>
  <si>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</si>
  <si>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</si>
  <si>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</si>
  <si>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</si>
  <si>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</si>
  <si>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</si>
  <si>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</si>
  <si>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</si>
  <si>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</si>
  <si>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</si>
  <si>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</si>
  <si>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</si>
  <si>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</si>
  <si>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</si>
  <si>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</si>
  <si>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</si>
  <si>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</si>
  <si>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</si>
  <si>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</si>
  <si>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</si>
  <si>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</si>
  <si>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</si>
  <si>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</si>
  <si>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</si>
  <si>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</si>
  <si>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</si>
  <si>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</si>
  <si>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</si>
  <si>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</si>
  <si>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</si>
  <si>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</si>
  <si>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</si>
  <si>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</si>
  <si>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</si>
  <si>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</si>
  <si>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</si>
  <si>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</si>
  <si>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</si>
  <si>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</si>
  <si>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</si>
  <si>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</si>
  <si>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</si>
  <si>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</si>
  <si>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</si>
  <si>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</si>
  <si>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</si>
  <si>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</si>
  <si>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</si>
  <si>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</si>
  <si>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</si>
  <si>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</si>
  <si>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</si>
  <si>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</si>
  <si>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</si>
  <si>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</si>
  <si>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</si>
  <si>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</si>
  <si>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</si>
  <si>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</si>
  <si>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</si>
  <si>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</si>
  <si>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</si>
  <si>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</si>
  <si>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</si>
  <si>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</si>
  <si>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</si>
  <si>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</si>
  <si>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</si>
  <si>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</si>
  <si>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</si>
  <si>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</si>
  <si>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</si>
  <si>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</si>
  <si>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</si>
  <si>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</si>
  <si>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</si>
  <si>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</si>
  <si>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</si>
  <si>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</si>
  <si>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</si>
  <si>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</si>
  <si>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</si>
  <si>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</si>
  <si>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</si>
  <si>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</si>
  <si>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</si>
  <si>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</si>
  <si>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</si>
  <si>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</si>
  <si>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</si>
  <si>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</si>
  <si>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</si>
  <si>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</si>
  <si>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</si>
  <si>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</si>
  <si>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</si>
  <si>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</si>
  <si>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</si>
  <si>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</si>
  <si>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</si>
  <si>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</si>
  <si>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</si>
  <si>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</si>
  <si>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</si>
  <si>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</si>
  <si>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</si>
  <si>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</si>
  <si>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</si>
  <si>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</si>
  <si>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</si>
  <si>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</si>
  <si>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</si>
  <si>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</si>
  <si>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</si>
  <si>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</si>
  <si>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</si>
  <si>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</si>
  <si>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</si>
  <si>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</si>
  <si>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</si>
  <si>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</si>
  <si>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</si>
  <si>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</si>
  <si>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</si>
  <si>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</si>
  <si>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</si>
  <si>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</si>
  <si>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</si>
  <si>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</si>
  <si>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</si>
  <si>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</si>
  <si>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</si>
  <si>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</si>
  <si>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</si>
  <si>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</si>
  <si>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</si>
  <si>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</si>
  <si>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</si>
  <si>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</si>
  <si>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</si>
  <si>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</si>
  <si>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</si>
  <si>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</si>
  <si>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</si>
  <si>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</si>
  <si>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</si>
  <si>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</si>
  <si>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</si>
  <si>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</si>
  <si>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</si>
  <si>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</si>
  <si>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</si>
  <si>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</si>
  <si>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</si>
  <si>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</si>
  <si>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</si>
  <si>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</si>
  <si>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</si>
  <si>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</si>
  <si>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</si>
  <si>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</si>
  <si>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</si>
  <si>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</si>
  <si>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</si>
  <si>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</si>
  <si>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</si>
  <si>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</si>
  <si>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</si>
  <si>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</si>
  <si>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</si>
  <si>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</si>
  <si>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</si>
  <si>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</si>
  <si>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</si>
  <si>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</si>
  <si>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</si>
  <si>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</si>
  <si>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</si>
  <si>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</si>
  <si>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</si>
  <si>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</si>
  <si>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</si>
  <si>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</si>
  <si>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</si>
  <si>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</si>
  <si>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</si>
  <si>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</si>
  <si>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</si>
  <si>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</si>
  <si>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</si>
  <si>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</si>
  <si>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</si>
  <si>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</si>
  <si>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</si>
  <si>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</si>
  <si>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</si>
  <si>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</si>
  <si>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</si>
  <si>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</si>
  <si>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</si>
  <si>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</si>
  <si>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</si>
  <si>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</si>
  <si>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</si>
  <si>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</si>
  <si>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</si>
  <si>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</si>
  <si>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</si>
  <si>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</si>
  <si>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</si>
  <si>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</si>
  <si>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</si>
  <si>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</si>
  <si>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</si>
  <si>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</si>
  <si>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</si>
  <si>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</si>
  <si>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</si>
  <si>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</si>
  <si>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</si>
  <si>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</si>
  <si>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</si>
  <si>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</si>
  <si>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</si>
  <si>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</si>
  <si>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</si>
  <si>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</si>
  <si>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</si>
  <si>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</si>
  <si>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</si>
  <si>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</si>
  <si>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</si>
  <si>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</si>
  <si>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</si>
  <si>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</si>
  <si>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</si>
  <si>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</si>
  <si>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</si>
  <si>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</si>
  <si>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</si>
  <si>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</si>
  <si>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</si>
  <si>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</si>
  <si>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</si>
  <si>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</si>
  <si>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</si>
  <si>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</si>
  <si>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</si>
  <si>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</si>
  <si>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</si>
  <si>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</si>
  <si>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</si>
  <si>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</si>
  <si>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</si>
  <si>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</si>
  <si>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</si>
  <si>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</si>
  <si>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</si>
  <si>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</si>
  <si>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</si>
  <si>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</si>
  <si>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</si>
  <si>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</si>
  <si>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</si>
  <si>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</si>
  <si>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</si>
  <si>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</si>
  <si>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</si>
  <si>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</si>
  <si>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</si>
  <si>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</si>
  <si>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</si>
  <si>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</si>
  <si>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</si>
  <si>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</si>
  <si>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</si>
  <si>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</si>
  <si>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</si>
  <si>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</si>
  <si>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</si>
  <si>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</si>
  <si>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</si>
  <si>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</si>
  <si>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</si>
  <si>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</si>
  <si>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</si>
  <si>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</si>
  <si>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</si>
  <si>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</si>
  <si>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</si>
  <si>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</si>
  <si>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</si>
  <si>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</si>
  <si>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</si>
  <si>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</si>
  <si>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</si>
  <si>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</si>
  <si>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</si>
  <si>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</si>
  <si>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</si>
  <si>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</si>
  <si>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</si>
  <si>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</si>
  <si>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</si>
  <si>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</si>
  <si>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</si>
  <si>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</si>
  <si>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</si>
  <si>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</si>
  <si>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</si>
  <si>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</si>
  <si>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</si>
  <si>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</si>
  <si>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</si>
  <si>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</si>
  <si>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</si>
  <si>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</si>
  <si>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</si>
  <si>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</si>
  <si>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</si>
  <si>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</si>
  <si>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</si>
  <si>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</si>
  <si>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</si>
  <si>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</si>
  <si>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</si>
  <si>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</si>
  <si>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</si>
  <si>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</si>
  <si>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</si>
  <si>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</si>
  <si>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</si>
  <si>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</si>
  <si>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</si>
  <si>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</si>
  <si>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</si>
  <si>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</si>
  <si>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</si>
  <si>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</si>
  <si>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</si>
  <si>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</si>
  <si>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</si>
  <si>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</si>
  <si>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</si>
  <si>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</si>
  <si>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</si>
  <si>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</si>
  <si>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</si>
  <si>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</si>
  <si>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</si>
  <si>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</si>
  <si>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</si>
  <si>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</si>
  <si>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</si>
  <si>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</si>
  <si>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</si>
  <si>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</si>
  <si>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</si>
  <si>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</si>
  <si>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</si>
  <si>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</si>
  <si>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</si>
  <si>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</si>
  <si>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</si>
  <si>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</si>
  <si>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</si>
  <si>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</si>
  <si>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</si>
  <si>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</si>
  <si>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</si>
  <si>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</si>
  <si>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</si>
  <si>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</si>
  <si>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</si>
  <si>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</si>
  <si>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</si>
  <si>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</si>
  <si>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</si>
  <si>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</si>
  <si>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</si>
  <si>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</si>
  <si>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</si>
  <si>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</si>
  <si>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</si>
  <si>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</si>
  <si>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</si>
  <si>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</si>
  <si>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</si>
  <si>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</si>
  <si>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</si>
  <si>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</si>
  <si>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</si>
  <si>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</si>
  <si>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</si>
  <si>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</si>
  <si>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</si>
  <si>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</si>
  <si>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</si>
  <si>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</si>
  <si>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</si>
  <si>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</si>
  <si>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</si>
  <si>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</si>
  <si>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</si>
  <si>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</si>
  <si>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</si>
  <si>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</si>
  <si>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</si>
  <si>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</si>
  <si>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</si>
  <si>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</si>
  <si>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</si>
  <si>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</si>
  <si>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</si>
  <si>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</si>
  <si>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</si>
  <si>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</si>
  <si>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</si>
  <si>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</si>
  <si>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</si>
  <si>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</si>
  <si>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</si>
  <si>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</si>
  <si>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</si>
  <si>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</si>
  <si>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</si>
  <si>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</si>
  <si>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</si>
  <si>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</si>
  <si>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</si>
  <si>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</si>
  <si>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</si>
  <si>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</si>
  <si>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</si>
  <si>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</si>
  <si>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</si>
  <si>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</si>
  <si>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</si>
  <si>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</si>
  <si>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</si>
  <si>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</si>
  <si>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</si>
  <si>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</si>
  <si>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</si>
  <si>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</si>
  <si>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</si>
  <si>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</si>
  <si>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</si>
  <si>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</si>
  <si>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</si>
  <si>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</si>
  <si>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</si>
  <si>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</si>
  <si>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</si>
  <si>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</si>
  <si>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</si>
  <si>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</si>
  <si>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</si>
  <si>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</si>
  <si>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</si>
  <si>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</si>
  <si>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</si>
  <si>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</si>
  <si>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</si>
  <si>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</si>
  <si>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</si>
  <si>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</si>
  <si>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</si>
  <si>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</si>
  <si>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</si>
  <si>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</si>
  <si>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</si>
  <si>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</si>
  <si>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</si>
  <si>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</si>
  <si>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</si>
  <si>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</si>
  <si>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</si>
  <si>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</si>
  <si>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</si>
  <si>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</si>
  <si>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</si>
  <si>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</si>
  <si>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</si>
  <si>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</si>
  <si>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</si>
  <si>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</si>
  <si>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</si>
  <si>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</si>
  <si>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</si>
  <si>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</si>
  <si>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</si>
  <si>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</si>
  <si>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</si>
  <si>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</si>
  <si>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</si>
  <si>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</si>
  <si>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</si>
  <si>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</si>
  <si>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</si>
  <si>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</si>
  <si>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</si>
  <si>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</si>
  <si>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</si>
  <si>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</si>
  <si>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</si>
  <si>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</si>
  <si>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</si>
  <si>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</si>
  <si>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</si>
  <si>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</si>
  <si>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</si>
  <si>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</si>
  <si>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</si>
  <si>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</si>
  <si>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</si>
  <si>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</si>
  <si>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</si>
  <si>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</si>
  <si>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</si>
  <si>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</si>
  <si>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</si>
  <si>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</si>
  <si>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</si>
  <si>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</si>
  <si>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</si>
  <si>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</si>
  <si>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</si>
  <si>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</si>
  <si>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</si>
  <si>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</si>
  <si>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</si>
  <si>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</si>
  <si>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</si>
  <si>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</si>
  <si>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</si>
  <si>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</si>
  <si>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</si>
  <si>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</si>
  <si>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</si>
  <si>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</si>
  <si>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</si>
  <si>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</si>
  <si>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</si>
  <si>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</si>
  <si>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</si>
  <si>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</si>
  <si>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</si>
  <si>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</si>
  <si>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</si>
  <si>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</si>
  <si>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</si>
  <si>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</si>
  <si>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</si>
  <si>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</si>
  <si>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</si>
  <si>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</si>
  <si>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</si>
  <si>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</si>
  <si>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</si>
  <si>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</si>
  <si>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</si>
  <si>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</si>
  <si>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</si>
  <si>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</si>
  <si>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</si>
  <si>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</si>
  <si>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</si>
  <si>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</si>
  <si>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</si>
  <si>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</si>
  <si>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</si>
  <si>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</si>
  <si>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</si>
  <si>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</si>
  <si>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</si>
  <si>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</si>
  <si>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</si>
  <si>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</si>
  <si>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</si>
  <si>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</si>
  <si>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</si>
  <si>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</si>
  <si>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</si>
  <si>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</si>
  <si>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</si>
  <si>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</si>
  <si>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</si>
  <si>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</si>
  <si>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</si>
  <si>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</si>
  <si>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</si>
  <si>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</si>
  <si>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</si>
  <si>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</si>
  <si>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</si>
  <si>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</si>
  <si>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</si>
  <si>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</si>
  <si>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</si>
  <si>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</si>
  <si>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</si>
  <si>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</si>
  <si>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</si>
  <si>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</si>
  <si>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</si>
  <si>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</si>
  <si>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</si>
  <si>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</si>
  <si>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</si>
  <si>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</si>
  <si>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</si>
  <si>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</si>
  <si>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</si>
  <si>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</si>
  <si>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</si>
  <si>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</si>
  <si>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</si>
  <si>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</si>
  <si>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</si>
  <si>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</si>
  <si>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</si>
  <si>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</si>
  <si>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</si>
  <si>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</si>
  <si>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</si>
  <si>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</si>
  <si>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</si>
  <si>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</si>
  <si>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</si>
  <si>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</si>
  <si>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</si>
  <si>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</si>
  <si>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</si>
  <si>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</si>
  <si>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</si>
  <si>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</si>
  <si>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</si>
  <si>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</si>
  <si>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</si>
  <si>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</si>
  <si>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</si>
  <si>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</si>
  <si>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</si>
  <si>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</si>
  <si>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</si>
  <si>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</si>
  <si>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</si>
  <si>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</si>
  <si>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</si>
  <si>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</si>
  <si>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</si>
  <si>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</si>
  <si>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</si>
  <si>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</si>
  <si>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</si>
  <si>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</si>
  <si>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</si>
  <si>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</si>
  <si>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</si>
  <si>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</si>
  <si>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</si>
  <si>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</si>
  <si>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</si>
  <si>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</si>
  <si>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</si>
  <si>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</si>
  <si>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</si>
  <si>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</si>
  <si>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</si>
  <si>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</si>
  <si>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</si>
  <si>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</si>
  <si>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</si>
  <si>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</si>
  <si>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</si>
  <si>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</si>
  <si>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</si>
  <si>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</si>
  <si>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</si>
  <si>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</si>
  <si>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</si>
  <si>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</si>
  <si>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</si>
  <si>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</si>
  <si>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</si>
  <si>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</si>
  <si>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</si>
  <si>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</si>
  <si>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</si>
  <si>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</si>
  <si>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</si>
  <si>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</si>
  <si>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</si>
  <si>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</si>
  <si>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</si>
  <si>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</si>
  <si>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</si>
  <si>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</si>
  <si>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</si>
  <si>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</si>
  <si>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</si>
  <si>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</si>
  <si>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</si>
  <si>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</si>
  <si>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</si>
  <si>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</si>
  <si>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</si>
  <si>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</si>
  <si>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</si>
  <si>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</si>
  <si>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</si>
  <si>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</si>
  <si>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</si>
  <si>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</si>
  <si>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</si>
  <si>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</si>
  <si>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</si>
  <si>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</si>
  <si>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</si>
  <si>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</si>
  <si>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</si>
  <si>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</si>
  <si>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</si>
  <si>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</si>
  <si>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</si>
  <si>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</si>
  <si>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</si>
  <si>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</si>
  <si>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</si>
  <si>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</si>
  <si>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</si>
  <si>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</si>
  <si>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</si>
  <si>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</si>
  <si>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</si>
  <si>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</si>
  <si>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</si>
  <si>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</si>
  <si>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</si>
  <si>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</si>
  <si>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</si>
  <si>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</si>
  <si>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</si>
  <si>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</si>
  <si>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</si>
  <si>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</si>
  <si>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</si>
  <si>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</si>
  <si>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</si>
  <si>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</si>
  <si>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</si>
  <si>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</si>
  <si>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</si>
  <si>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</si>
  <si>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</si>
  <si>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</si>
  <si>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</si>
  <si>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</si>
  <si>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</si>
  <si>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</si>
  <si>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</si>
  <si>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</si>
  <si>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</si>
  <si>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</si>
  <si>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</si>
  <si>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</si>
  <si>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</si>
  <si>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</si>
  <si>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</si>
  <si>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</si>
  <si>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</si>
  <si>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</si>
  <si>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</si>
  <si>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</si>
  <si>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</si>
  <si>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</si>
  <si>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</si>
  <si>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</si>
  <si>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</si>
  <si>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</si>
  <si>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</si>
  <si>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</si>
  <si>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</si>
  <si>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</si>
  <si>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</si>
  <si>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</si>
  <si>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</si>
  <si>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</si>
  <si>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</si>
  <si>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</si>
  <si>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</si>
  <si>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</si>
  <si>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</si>
  <si>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</si>
  <si>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</si>
  <si>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</si>
  <si>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</si>
  <si>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</si>
  <si>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</si>
  <si>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</si>
  <si>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</si>
  <si>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</si>
  <si>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</si>
  <si>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</si>
  <si>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</si>
  <si>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</si>
  <si>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</si>
  <si>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</si>
  <si>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</si>
  <si>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</si>
  <si>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</si>
  <si>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</si>
  <si>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</si>
  <si>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</si>
  <si>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</si>
  <si>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</si>
  <si>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</si>
  <si>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</si>
  <si>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</si>
  <si>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</si>
  <si>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</si>
  <si>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</si>
  <si>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</si>
  <si>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</si>
  <si>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</si>
  <si>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</si>
  <si>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</si>
  <si>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</si>
  <si>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</si>
  <si>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</si>
  <si>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</si>
  <si>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</si>
  <si>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</si>
  <si>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</si>
  <si>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</si>
  <si>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</si>
  <si>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</si>
  <si>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</si>
  <si>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</si>
  <si>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</si>
  <si>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</si>
  <si>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</si>
  <si>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</si>
  <si>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</si>
  <si>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</si>
  <si>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</si>
  <si>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</si>
  <si>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</si>
  <si>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</si>
  <si>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</si>
  <si>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</si>
  <si>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</si>
  <si>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</si>
  <si>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</si>
  <si>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</si>
  <si>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</si>
  <si>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</si>
  <si>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</si>
  <si>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</si>
  <si>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</si>
  <si>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</si>
  <si>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</si>
  <si>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</si>
  <si>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</si>
  <si>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</si>
  <si>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</si>
  <si>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</si>
  <si>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</si>
  <si>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</si>
  <si>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</si>
  <si>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</si>
  <si>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</si>
  <si>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</si>
  <si>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</si>
  <si>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</si>
  <si>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</si>
  <si>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</si>
  <si>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</si>
  <si>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</si>
  <si>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</si>
  <si>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</si>
  <si>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</si>
  <si>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</si>
  <si>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</si>
  <si>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</si>
  <si>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</si>
  <si>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</si>
  <si>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</si>
  <si>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</si>
  <si>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</si>
  <si>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</si>
  <si>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</si>
  <si>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</si>
  <si>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</si>
  <si>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</si>
  <si>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</si>
  <si>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</si>
  <si>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</si>
  <si>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</si>
  <si>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</si>
  <si>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</si>
  <si>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</si>
  <si>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</si>
  <si>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</si>
  <si>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</si>
  <si>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</si>
  <si>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</si>
  <si>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</si>
  <si>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</si>
  <si>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</si>
  <si>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</si>
  <si>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</si>
  <si>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</si>
  <si>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</si>
  <si>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</si>
  <si>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</si>
  <si>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</si>
  <si>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</si>
  <si>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</si>
  <si>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</si>
  <si>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</si>
  <si>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</si>
  <si>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</si>
  <si>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</si>
  <si>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</si>
  <si>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</si>
  <si>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</si>
  <si>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</si>
  <si>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</si>
  <si>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</si>
  <si>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</si>
  <si>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</si>
  <si>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</si>
  <si>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</si>
  <si>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</si>
  <si>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</si>
  <si>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</si>
  <si>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</si>
  <si>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</si>
  <si>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</si>
  <si>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</si>
  <si>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</si>
  <si>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</si>
  <si>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</si>
  <si>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</si>
  <si>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</si>
  <si>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</si>
  <si>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</si>
  <si>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</si>
  <si>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</si>
  <si>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</si>
  <si>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</si>
  <si>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</si>
  <si>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</si>
  <si>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</si>
  <si>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</si>
  <si>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</si>
  <si>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</si>
  <si>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</si>
  <si>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</si>
  <si>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</si>
  <si>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</si>
  <si>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</si>
  <si>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</si>
  <si>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</si>
  <si>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</si>
  <si>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</si>
  <si>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</si>
  <si>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</si>
  <si>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</si>
  <si>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</si>
  <si>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</si>
  <si>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</si>
  <si>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</si>
  <si>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</si>
  <si>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</si>
  <si>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</si>
  <si>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</si>
  <si>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</si>
  <si>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</si>
  <si>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</si>
  <si>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</si>
  <si>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</si>
  <si>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</si>
  <si>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</si>
  <si>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</si>
  <si>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</si>
  <si>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</si>
  <si>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</si>
  <si>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</si>
  <si>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</si>
  <si>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</si>
  <si>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</si>
  <si>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</si>
  <si>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</si>
  <si>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</si>
  <si>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</si>
  <si>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</si>
  <si>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</si>
  <si>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</si>
  <si>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</si>
  <si>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</si>
  <si>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</si>
  <si>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</si>
  <si>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</si>
  <si>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</si>
  <si>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</si>
  <si>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</si>
  <si>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</si>
  <si>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</si>
  <si>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</si>
  <si>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</si>
  <si>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</si>
  <si>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</si>
  <si>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</si>
  <si>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</si>
  <si>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</si>
  <si>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</si>
  <si>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</si>
  <si>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</si>
  <si>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</si>
  <si>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</si>
  <si>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</si>
  <si>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</si>
  <si>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</si>
  <si>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</si>
  <si>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</si>
  <si>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</si>
  <si>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</si>
  <si>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</si>
  <si>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</si>
  <si>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</si>
  <si>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</si>
  <si>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</si>
  <si>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</si>
  <si>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</si>
  <si>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</si>
  <si>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</si>
  <si>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</si>
  <si>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</si>
  <si>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</si>
  <si>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</si>
  <si>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</si>
  <si>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</si>
  <si>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</si>
  <si>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</si>
  <si>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</si>
  <si>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</si>
  <si>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</si>
  <si>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</si>
  <si>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</si>
  <si>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</si>
  <si>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</si>
  <si>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</si>
  <si>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</si>
  <si>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</si>
  <si>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</si>
  <si>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</si>
  <si>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</si>
  <si>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</si>
  <si>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</si>
  <si>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</si>
  <si>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</si>
  <si>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</si>
  <si>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</si>
  <si>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</si>
  <si>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</si>
  <si>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</si>
  <si>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</si>
  <si>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</si>
  <si>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</si>
  <si>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</si>
  <si>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</si>
  <si>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</si>
  <si>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</si>
  <si>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</si>
  <si>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</si>
  <si>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</si>
  <si>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</si>
  <si>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</si>
  <si>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</si>
  <si>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</si>
  <si>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</si>
  <si>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</si>
  <si>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</si>
  <si>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</si>
  <si>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</si>
  <si>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</si>
  <si>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</si>
  <si>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</si>
  <si>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</si>
  <si>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</si>
  <si>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</si>
  <si>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</si>
  <si>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</si>
  <si>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</si>
  <si>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</si>
  <si>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</si>
  <si>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</si>
  <si>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</si>
  <si>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</si>
  <si>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</si>
  <si>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</si>
  <si>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</si>
  <si>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</si>
  <si>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</si>
  <si>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</si>
  <si>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</si>
  <si>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</si>
  <si>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</si>
  <si>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</si>
  <si>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</si>
  <si>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</si>
  <si>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</si>
  <si>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</si>
  <si>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</si>
  <si>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</si>
  <si>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</si>
  <si>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</si>
  <si>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</si>
  <si>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</si>
  <si>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</si>
  <si>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</si>
  <si>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</si>
  <si>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</si>
  <si>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</si>
  <si>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</si>
  <si>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</si>
  <si>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</si>
  <si>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</si>
  <si>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</si>
  <si>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</si>
  <si>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</si>
  <si>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</si>
  <si>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</si>
  <si>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</si>
  <si>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</si>
  <si>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</si>
  <si>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</si>
  <si>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</si>
  <si>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</si>
  <si>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</si>
  <si>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</si>
  <si>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</si>
  <si>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</si>
  <si>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</si>
  <si>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</si>
  <si>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</si>
  <si>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</si>
  <si>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</si>
  <si>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</si>
  <si>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</si>
  <si>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</si>
  <si>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</si>
  <si>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</si>
  <si>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</si>
  <si>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</si>
  <si>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</si>
  <si>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</si>
  <si>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</si>
  <si>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</si>
  <si>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</si>
  <si>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</si>
  <si>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</si>
  <si>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</si>
  <si>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</si>
  <si>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</si>
  <si>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</si>
  <si>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</si>
  <si>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</si>
  <si>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</si>
  <si>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</si>
  <si>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</si>
  <si>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</si>
  <si>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</si>
  <si>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</si>
  <si>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</si>
  <si>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</si>
  <si>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</si>
  <si>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</si>
  <si>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</si>
  <si>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</si>
  <si>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</si>
  <si>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</si>
  <si>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</si>
  <si>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</si>
  <si>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</si>
  <si>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</si>
  <si>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</si>
  <si>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</si>
  <si>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</si>
  <si>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</si>
  <si>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</si>
  <si>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</si>
  <si>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</si>
  <si>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</si>
  <si>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</si>
  <si>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</si>
  <si>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</si>
  <si>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</si>
  <si>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</si>
  <si>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</si>
  <si>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</si>
  <si>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</si>
  <si>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</si>
  <si>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</si>
  <si>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</si>
  <si>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</si>
  <si>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</si>
  <si>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</si>
  <si>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</si>
  <si>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</si>
  <si>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</si>
  <si>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</si>
  <si>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</si>
  <si>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</si>
  <si>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</si>
  <si>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</si>
  <si>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</si>
  <si>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</si>
  <si>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</si>
  <si>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</si>
  <si>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</si>
  <si>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</si>
  <si>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</si>
  <si>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</si>
  <si>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</si>
  <si>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</si>
  <si>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</si>
  <si>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</si>
  <si>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</si>
  <si>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</si>
  <si>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</si>
  <si>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</si>
  <si>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</si>
  <si>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</si>
  <si>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</si>
  <si>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</si>
  <si>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</si>
  <si>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</si>
  <si>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</si>
  <si>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</si>
  <si>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</si>
  <si>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</si>
  <si>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</si>
  <si>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</si>
  <si>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</si>
  <si>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</si>
  <si>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</si>
  <si>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</si>
  <si>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</si>
  <si>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</si>
  <si>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</si>
  <si>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</si>
  <si>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</si>
  <si>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</si>
  <si>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</si>
  <si>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</si>
  <si>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</si>
  <si>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</si>
  <si>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</si>
  <si>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</si>
  <si>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</si>
  <si>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</si>
  <si>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</si>
  <si>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</si>
  <si>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</si>
  <si>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</si>
  <si>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</si>
  <si>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</si>
  <si>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</si>
  <si>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</si>
  <si>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</si>
  <si>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</si>
  <si>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</si>
  <si>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</si>
  <si>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</si>
  <si>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</si>
  <si>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</si>
  <si>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</si>
  <si>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</si>
  <si>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</si>
  <si>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</si>
  <si>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</si>
  <si>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</si>
  <si>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</si>
  <si>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</si>
  <si>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</si>
  <si>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</si>
  <si>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</si>
  <si>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</si>
  <si>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</si>
  <si>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</si>
  <si>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</si>
  <si>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</si>
  <si>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</si>
  <si>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</si>
  <si>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</si>
  <si>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</si>
  <si>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</si>
  <si>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</si>
  <si>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</si>
  <si>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</si>
  <si>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</si>
  <si>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</si>
  <si>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</si>
  <si>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</si>
  <si>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</si>
  <si>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</si>
  <si>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</si>
  <si>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</si>
  <si>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</si>
  <si>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</si>
  <si>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</si>
  <si>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</si>
  <si>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</si>
  <si>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</si>
  <si>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</si>
  <si>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</si>
  <si>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</si>
  <si>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</si>
  <si>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</si>
  <si>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</si>
  <si>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</si>
  <si>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</si>
  <si>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</si>
  <si>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</si>
  <si>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</si>
  <si>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</si>
  <si>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</si>
  <si>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</si>
  <si>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</si>
  <si>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</si>
  <si>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</si>
  <si>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</si>
  <si>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</si>
  <si>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</si>
  <si>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</si>
  <si>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</si>
  <si>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</si>
  <si>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</si>
  <si>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</si>
  <si>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</si>
  <si>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</si>
  <si>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</si>
  <si>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</si>
  <si>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</si>
  <si>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</si>
  <si>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</si>
  <si>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</si>
  <si>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</si>
  <si>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</si>
  <si>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</si>
  <si>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</si>
  <si>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</si>
  <si>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</si>
  <si>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</si>
  <si>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</si>
  <si>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</si>
  <si>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</si>
  <si>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</si>
  <si>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</si>
  <si>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</si>
  <si>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</si>
  <si>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</si>
  <si>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</si>
  <si>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</si>
  <si>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</si>
  <si>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</si>
  <si>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</si>
  <si>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</si>
  <si>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</si>
  <si>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</si>
  <si>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</si>
  <si>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</si>
  <si>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</si>
  <si>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</si>
  <si>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</si>
  <si>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</si>
  <si>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</si>
  <si>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</si>
  <si>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</si>
  <si>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</si>
  <si>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</si>
  <si>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</si>
  <si>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</si>
  <si>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</si>
  <si>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</si>
  <si>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</si>
  <si>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</si>
  <si>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</si>
  <si>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</si>
  <si>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</si>
  <si>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</si>
  <si>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</si>
  <si>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</si>
  <si>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</si>
  <si>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</si>
  <si>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</si>
  <si>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</si>
  <si>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</si>
  <si>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</si>
  <si>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</si>
  <si>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</si>
  <si>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</si>
  <si>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</si>
  <si>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</si>
  <si>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</si>
  <si>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</si>
  <si>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</si>
  <si>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</si>
  <si>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</si>
  <si>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</si>
  <si>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</si>
  <si>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</si>
  <si>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</si>
  <si>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</si>
  <si>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</si>
  <si>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</si>
  <si>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</si>
  <si>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</si>
  <si>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</si>
  <si>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</si>
  <si>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</si>
  <si>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</si>
  <si>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</si>
  <si>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</si>
  <si>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</si>
  <si>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</si>
  <si>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</si>
  <si>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</si>
  <si>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</si>
  <si>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</si>
  <si>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</si>
  <si>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</si>
  <si>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</si>
  <si>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</si>
  <si>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</si>
  <si>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</si>
  <si>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</si>
  <si>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</si>
  <si>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</si>
  <si>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</si>
  <si>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</si>
  <si>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</si>
  <si>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</si>
  <si>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</si>
  <si>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</si>
  <si>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</si>
  <si>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</si>
  <si>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</si>
  <si>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</si>
  <si>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</si>
  <si>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</si>
  <si>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</si>
  <si>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</si>
  <si>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</si>
  <si>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</si>
  <si>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</si>
  <si>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</si>
  <si>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</si>
  <si>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</si>
  <si>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</si>
  <si>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</si>
  <si>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</si>
  <si>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</si>
  <si>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</si>
  <si>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</si>
  <si>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</si>
  <si>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</si>
  <si>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</si>
  <si>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</si>
  <si>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</si>
  <si>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</si>
  <si>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</si>
  <si>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</si>
  <si>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</si>
  <si>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</si>
  <si>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</si>
  <si>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</si>
  <si>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</si>
  <si>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</si>
  <si>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</si>
  <si>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</si>
  <si>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</si>
  <si>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</si>
  <si>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</si>
  <si>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</si>
  <si>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</si>
  <si>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</si>
  <si>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</si>
  <si>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</si>
  <si>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</si>
  <si>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</si>
  <si>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</si>
  <si>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</si>
  <si>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</si>
  <si>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</si>
  <si>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</si>
  <si>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</si>
  <si>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</si>
  <si>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</si>
  <si>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</si>
  <si>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</si>
  <si>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</si>
  <si>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</si>
  <si>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</si>
  <si>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</si>
  <si>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</si>
  <si>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</si>
  <si>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</si>
  <si>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</si>
  <si>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</si>
  <si>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</si>
  <si>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</si>
  <si>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</si>
  <si>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</si>
  <si>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</si>
  <si>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</si>
  <si>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</si>
  <si>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</si>
  <si>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</si>
  <si>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</si>
  <si>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</si>
  <si>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</si>
  <si>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</si>
  <si>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</si>
  <si>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</si>
  <si>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</si>
  <si>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</si>
  <si>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</si>
  <si>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</si>
  <si>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</si>
  <si>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</si>
  <si>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</si>
  <si>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</si>
  <si>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</si>
  <si>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</si>
  <si>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</si>
  <si>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</si>
  <si>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</si>
  <si>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</si>
  <si>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</si>
  <si>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</si>
  <si>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</si>
  <si>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</si>
  <si>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</si>
  <si>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</si>
  <si>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</si>
  <si>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</si>
  <si>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</si>
  <si>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</si>
  <si>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</si>
  <si>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</si>
  <si>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</si>
  <si>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</si>
  <si>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</si>
  <si>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</si>
  <si>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</si>
  <si>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</si>
  <si>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</si>
  <si>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</si>
  <si>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</si>
  <si>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</si>
  <si>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</si>
  <si>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</si>
  <si>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</si>
  <si>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</si>
  <si>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</si>
  <si>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</si>
  <si>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</si>
  <si>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</si>
  <si>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</si>
  <si>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</si>
  <si>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</si>
  <si>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</si>
  <si>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</si>
  <si>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</si>
  <si>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</si>
  <si>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</si>
  <si>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</si>
  <si>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</si>
  <si>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</si>
  <si>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</si>
  <si>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</si>
  <si>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</si>
  <si>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</si>
  <si>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</si>
  <si>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</si>
  <si>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</si>
  <si>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</si>
  <si>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</si>
  <si>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</si>
  <si>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</si>
  <si>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</si>
  <si>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</si>
  <si>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</si>
  <si>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</si>
  <si>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</si>
  <si>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</si>
  <si>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</si>
  <si>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</si>
  <si>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</si>
  <si>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</si>
  <si>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</si>
  <si>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</si>
  <si>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</si>
  <si>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</si>
  <si>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</si>
  <si>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</si>
  <si>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</si>
  <si>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</si>
  <si>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</si>
  <si>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</si>
  <si>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</si>
  <si>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</si>
  <si>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</si>
  <si>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</si>
  <si>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</si>
  <si>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</si>
  <si>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</si>
  <si>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</si>
  <si>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</si>
  <si>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</si>
  <si>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</si>
  <si>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</si>
  <si>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</si>
  <si>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</si>
  <si>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</si>
  <si>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</si>
  <si>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</si>
  <si>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</si>
  <si>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</si>
  <si>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</si>
  <si>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</si>
  <si>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</si>
  <si>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</si>
  <si>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</si>
  <si>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</si>
  <si>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</si>
  <si>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</si>
  <si>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</si>
  <si>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</si>
  <si>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</si>
  <si>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</si>
  <si>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</si>
  <si>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</si>
  <si>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</si>
  <si>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</si>
  <si>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</si>
  <si>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</si>
  <si>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</si>
  <si>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</si>
  <si>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</si>
  <si>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</si>
  <si>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</si>
  <si>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</si>
  <si>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</si>
  <si>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</si>
  <si>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</si>
  <si>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</si>
  <si>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</si>
  <si>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</si>
  <si>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</si>
  <si>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</si>
  <si>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</si>
  <si>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</si>
  <si>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</si>
  <si>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</si>
  <si>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</si>
  <si>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</si>
  <si>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</si>
  <si>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</si>
  <si>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</si>
  <si>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</si>
  <si>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</si>
  <si>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</si>
  <si>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</si>
  <si>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</si>
  <si>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</si>
  <si>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</si>
  <si>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</si>
  <si>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</si>
  <si>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</si>
  <si>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</si>
  <si>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</si>
  <si>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</si>
  <si>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</si>
  <si>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</si>
  <si>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</si>
  <si>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</si>
  <si>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</si>
  <si>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</si>
  <si>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</si>
  <si>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</si>
  <si>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</si>
  <si>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</si>
  <si>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</si>
  <si>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</si>
  <si>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</si>
  <si>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</si>
  <si>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</si>
  <si>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</si>
  <si>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</si>
  <si>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</si>
  <si>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</si>
  <si>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</si>
  <si>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</si>
  <si>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</si>
  <si>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</si>
  <si>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</si>
  <si>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</si>
  <si>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</si>
  <si>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</si>
  <si>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</si>
  <si>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</si>
  <si>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</si>
  <si>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</si>
  <si>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</si>
  <si>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</si>
  <si>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</si>
  <si>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</si>
  <si>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</si>
  <si>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</si>
  <si>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</si>
  <si>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</si>
  <si>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</si>
  <si>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</si>
  <si>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</si>
  <si>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</si>
  <si>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</si>
  <si>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</si>
  <si>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</si>
  <si>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</si>
  <si>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</si>
  <si>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</si>
  <si>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</si>
  <si>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</si>
  <si>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</si>
  <si>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</si>
  <si>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</si>
  <si>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</si>
  <si>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</si>
  <si>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</si>
  <si>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</si>
  <si>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</si>
  <si>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</si>
  <si>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</si>
  <si>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</si>
  <si>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</si>
  <si>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</si>
  <si>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</si>
  <si>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</si>
  <si>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</si>
  <si>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</si>
  <si>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</si>
  <si>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</si>
  <si>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</si>
  <si>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</si>
  <si>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</si>
  <si>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</si>
  <si>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</si>
  <si>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</si>
  <si>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</si>
  <si>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</si>
  <si>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</si>
  <si>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</si>
  <si>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</si>
  <si>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</si>
  <si>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</si>
  <si>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</si>
  <si>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</si>
  <si>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</si>
  <si>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</si>
  <si>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</si>
  <si>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</si>
  <si>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</si>
  <si>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</si>
  <si>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</si>
  <si>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</si>
  <si>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</si>
  <si>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</si>
  <si>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</si>
  <si>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</si>
  <si>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</si>
  <si>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</si>
  <si>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</si>
  <si>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</si>
  <si>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</si>
  <si>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</si>
  <si>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</si>
  <si>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</si>
  <si>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</si>
  <si>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</si>
  <si>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</si>
  <si>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</si>
  <si>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</si>
  <si>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</si>
  <si>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</si>
  <si>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</si>
  <si>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</si>
  <si>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</si>
  <si>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</si>
  <si>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</si>
  <si>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</si>
  <si>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</si>
  <si>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</si>
  <si>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</si>
  <si>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</si>
  <si>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</si>
  <si>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</si>
  <si>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</si>
  <si>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</si>
  <si>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</si>
  <si>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</si>
  <si>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</si>
  <si>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</si>
  <si>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</si>
  <si>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</si>
  <si>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</si>
  <si>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</si>
  <si>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</si>
  <si>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</si>
  <si>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</si>
  <si>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</si>
  <si>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</si>
  <si>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</si>
  <si>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</si>
  <si>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</si>
  <si>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</si>
  <si>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</si>
  <si>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</si>
  <si>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</si>
  <si>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</si>
  <si>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</si>
  <si>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</si>
  <si>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</si>
  <si>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</si>
  <si>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</si>
  <si>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</si>
  <si>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</si>
  <si>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</si>
  <si>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</si>
  <si>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</si>
  <si>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</si>
  <si>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</si>
  <si>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</si>
  <si>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</si>
  <si>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</si>
  <si>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</si>
  <si>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</si>
  <si>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</si>
  <si>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</si>
  <si>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</si>
  <si>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</si>
  <si>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</si>
  <si>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</si>
  <si>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</si>
  <si>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</si>
  <si>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</si>
  <si>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</si>
  <si>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</si>
  <si>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</si>
  <si>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</si>
  <si>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</si>
  <si>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</si>
  <si>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</si>
  <si>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</si>
  <si>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</si>
  <si>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</si>
  <si>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</si>
  <si>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</si>
  <si>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</si>
  <si>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</si>
  <si>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</si>
  <si>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</si>
  <si>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</si>
  <si>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</si>
  <si>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</si>
  <si>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</si>
  <si>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</si>
  <si>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</si>
  <si>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</si>
  <si>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</si>
  <si>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</si>
  <si>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</si>
  <si>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</si>
  <si>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</si>
  <si>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</si>
  <si>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</si>
  <si>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</si>
  <si>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</si>
  <si>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</si>
  <si>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</si>
  <si>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</si>
  <si>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</si>
  <si>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</si>
  <si>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</si>
  <si>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</si>
  <si>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</si>
  <si>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</si>
  <si>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</si>
  <si>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</si>
  <si>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</si>
  <si>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</si>
  <si>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</si>
  <si>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</si>
  <si>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</si>
  <si>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</si>
  <si>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</si>
  <si>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</si>
  <si>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</si>
  <si>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</si>
  <si>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</si>
  <si>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</si>
  <si>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</si>
  <si>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</si>
  <si>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</si>
  <si>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</si>
  <si>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</si>
  <si>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</si>
  <si>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</si>
  <si>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</si>
  <si>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</si>
  <si>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</si>
  <si>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</si>
  <si>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</si>
  <si>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</si>
  <si>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</si>
  <si>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</si>
  <si>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</si>
  <si>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</si>
  <si>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</si>
  <si>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</si>
  <si>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</si>
  <si>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</si>
  <si>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</si>
  <si>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</si>
  <si>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</si>
  <si>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</si>
  <si>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</si>
  <si>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</si>
  <si>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</si>
  <si>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</si>
  <si>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</si>
  <si>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</si>
  <si>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</si>
  <si>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</si>
  <si>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</si>
  <si>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</si>
  <si>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</si>
  <si>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</si>
  <si>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</si>
  <si>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</si>
  <si>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</si>
  <si>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</si>
  <si>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</si>
  <si>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</si>
  <si>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</si>
  <si>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</si>
  <si>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</si>
  <si>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</si>
  <si>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</si>
  <si>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</si>
  <si>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</si>
  <si>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</si>
  <si>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</si>
  <si>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</si>
  <si>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</si>
  <si>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</si>
  <si>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</si>
  <si>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</si>
  <si>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</si>
  <si>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</si>
  <si>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</si>
  <si>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</si>
  <si>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</si>
  <si>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</si>
  <si>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</si>
  <si>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</si>
  <si>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</si>
  <si>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</si>
  <si>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</si>
  <si>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</si>
  <si>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</si>
  <si>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</si>
  <si>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</si>
  <si>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</si>
  <si>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</si>
  <si>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</si>
  <si>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</si>
  <si>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</si>
  <si>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</si>
  <si>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</si>
  <si>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</si>
  <si>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</si>
  <si>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</si>
  <si>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</si>
  <si>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</si>
  <si>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</si>
  <si>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</si>
  <si>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</si>
  <si>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</si>
  <si>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</si>
  <si>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</si>
  <si>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</si>
  <si>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</si>
  <si>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</si>
  <si>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</si>
  <si>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</si>
  <si>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</si>
  <si>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</si>
  <si>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</si>
  <si>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</si>
  <si>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</si>
  <si>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</si>
  <si>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</si>
  <si>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</si>
  <si>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</si>
  <si>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</si>
  <si>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</si>
  <si>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</si>
  <si>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</si>
  <si>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</si>
  <si>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</si>
  <si>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</si>
  <si>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</si>
  <si>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</si>
  <si>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</si>
  <si>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</si>
  <si>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</si>
  <si>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</si>
  <si>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</si>
  <si>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</si>
  <si>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</si>
  <si>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</si>
  <si>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</si>
  <si>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</si>
  <si>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</si>
  <si>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</si>
  <si>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</si>
  <si>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</si>
  <si>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</si>
  <si>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</si>
  <si>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</si>
  <si>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</si>
  <si>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</si>
  <si>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</si>
  <si>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</si>
  <si>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</si>
  <si>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</si>
  <si>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</si>
  <si>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</si>
  <si>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</si>
  <si>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</si>
  <si>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</si>
  <si>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</si>
  <si>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</si>
  <si>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</si>
  <si>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</si>
  <si>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</si>
  <si>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</si>
  <si>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</si>
  <si>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</si>
  <si>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</si>
  <si>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</si>
  <si>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</si>
  <si>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</si>
  <si>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</si>
  <si>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</si>
  <si>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</si>
  <si>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</si>
  <si>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</si>
  <si>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</si>
  <si>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</si>
  <si>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</si>
  <si>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</si>
  <si>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</si>
  <si>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</si>
  <si>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</si>
  <si>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</si>
  <si>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</si>
  <si>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</si>
  <si>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</si>
  <si>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</si>
  <si>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</si>
  <si>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</si>
  <si>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</si>
  <si>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</si>
  <si>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</si>
  <si>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</si>
  <si>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</si>
  <si>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</si>
  <si>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</si>
  <si>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</si>
  <si>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</si>
  <si>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</si>
  <si>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</si>
  <si>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</si>
  <si>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</si>
  <si>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</si>
  <si>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</si>
  <si>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</si>
  <si>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</si>
  <si>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</si>
  <si>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</si>
  <si>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</si>
  <si>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</si>
  <si>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</si>
  <si>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</si>
  <si>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</si>
  <si>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</si>
  <si>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</si>
  <si>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</si>
  <si>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</si>
  <si>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</si>
  <si>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</si>
  <si>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</si>
  <si>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</si>
  <si>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</si>
  <si>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</si>
  <si>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</si>
  <si>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</si>
  <si>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</si>
  <si>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</si>
  <si>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</si>
  <si>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</si>
  <si>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</si>
  <si>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</si>
  <si>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</si>
  <si>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</si>
  <si>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</si>
  <si>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</si>
  <si>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</si>
  <si>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</si>
  <si>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</si>
  <si>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</si>
  <si>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</si>
  <si>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</si>
  <si>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</si>
  <si>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</si>
  <si>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</si>
  <si>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</si>
  <si>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</si>
  <si>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</si>
  <si>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</si>
  <si>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</si>
  <si>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</si>
  <si>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</si>
  <si>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</si>
  <si>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</si>
  <si>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</si>
  <si>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</si>
  <si>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</si>
  <si>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</si>
  <si>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</si>
  <si>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</si>
  <si>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</si>
  <si>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</si>
  <si>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</si>
  <si>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</si>
  <si>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</si>
  <si>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</si>
  <si>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</si>
  <si>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</si>
  <si>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</si>
  <si>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</si>
  <si>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</si>
  <si>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</si>
  <si>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</si>
  <si>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</si>
  <si>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</si>
  <si>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</si>
  <si>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</si>
  <si>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</si>
  <si>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</si>
  <si>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</si>
  <si>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</si>
  <si>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</si>
  <si>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</si>
  <si>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</si>
  <si>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</si>
  <si>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</si>
  <si>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</si>
  <si>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</si>
  <si>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</si>
  <si>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</si>
  <si>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</si>
  <si>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</si>
  <si>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</si>
  <si>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</si>
  <si>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</si>
  <si>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</si>
  <si>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</si>
  <si>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</si>
  <si>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</si>
  <si>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</si>
  <si>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</si>
  <si>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</si>
  <si>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</si>
  <si>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</si>
  <si>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</si>
  <si>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</si>
  <si>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</si>
  <si>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</si>
  <si>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</si>
  <si>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</si>
  <si>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</si>
  <si>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</si>
  <si>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</si>
  <si>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</si>
  <si>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</si>
  <si>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</si>
  <si>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</si>
  <si>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</si>
  <si>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</si>
  <si>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</si>
  <si>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</si>
  <si>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</si>
  <si>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</si>
  <si>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</si>
  <si>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</si>
  <si>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</si>
  <si>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</si>
  <si>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</si>
  <si>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</si>
  <si>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</si>
  <si>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</si>
  <si>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</si>
  <si>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</si>
  <si>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</si>
  <si>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</si>
  <si>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</si>
  <si>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</si>
  <si>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</si>
  <si>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</si>
  <si>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</si>
  <si>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</si>
  <si>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</si>
  <si>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</si>
  <si>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</si>
  <si>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</si>
  <si>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</si>
  <si>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</si>
  <si>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</si>
  <si>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</si>
  <si>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</si>
  <si>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</si>
  <si>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</si>
  <si>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</si>
  <si>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</si>
  <si>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</si>
  <si>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</si>
  <si>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</si>
  <si>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</si>
  <si>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</si>
  <si>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</si>
  <si>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</si>
  <si>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</si>
  <si>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</si>
  <si>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</si>
  <si>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</si>
  <si>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</si>
  <si>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</si>
  <si>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</si>
  <si>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</si>
  <si>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</si>
  <si>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</si>
  <si>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</si>
  <si>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</si>
  <si>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</si>
  <si>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</si>
  <si>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</si>
  <si>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</si>
  <si>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</si>
  <si>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</si>
  <si>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</si>
  <si>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</si>
  <si>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</si>
  <si>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</si>
  <si>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</si>
  <si>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</si>
  <si>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</si>
  <si>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</si>
  <si>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</si>
  <si>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</si>
  <si>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</si>
  <si>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</si>
  <si>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</si>
  <si>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</si>
  <si>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</si>
  <si>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</si>
  <si>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</si>
  <si>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</si>
  <si>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</si>
  <si>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</si>
  <si>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</si>
  <si>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</si>
  <si>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</si>
  <si>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</si>
  <si>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</si>
  <si>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</si>
  <si>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</si>
  <si>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</si>
  <si>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</si>
  <si>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</si>
  <si>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</si>
  <si>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</si>
  <si>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</si>
  <si>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</si>
  <si>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</si>
  <si>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</si>
  <si>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</si>
  <si>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</si>
  <si>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</si>
  <si>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</si>
  <si>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</si>
  <si>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</si>
  <si>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</si>
  <si>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</si>
  <si>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</si>
  <si>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</si>
  <si>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</si>
  <si>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</si>
  <si>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</si>
  <si>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</si>
  <si>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</si>
  <si>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</si>
  <si>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</si>
  <si>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</si>
  <si>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</si>
  <si>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</si>
  <si>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</si>
  <si>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</si>
  <si>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</si>
  <si>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</si>
  <si>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</si>
  <si>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</si>
  <si>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</si>
  <si>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</si>
  <si>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</si>
  <si>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</si>
  <si>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</si>
  <si>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</si>
  <si>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</si>
  <si>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</si>
  <si>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</si>
  <si>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</si>
  <si>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</si>
  <si>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</si>
  <si>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</si>
  <si>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</si>
  <si>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</si>
  <si>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</si>
  <si>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</si>
  <si>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</si>
  <si>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</si>
  <si>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</si>
  <si>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</si>
  <si>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</si>
  <si>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</si>
  <si>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</si>
  <si>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</si>
  <si>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</si>
  <si>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</si>
  <si>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</si>
  <si>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</si>
  <si>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</si>
  <si>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</si>
  <si>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</si>
  <si>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</si>
  <si>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</si>
  <si>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</si>
  <si>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</si>
  <si>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</si>
  <si>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</si>
  <si>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</si>
  <si>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</si>
  <si>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</si>
  <si>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</si>
  <si>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</si>
  <si>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</si>
  <si>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</si>
  <si>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</si>
  <si>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</si>
  <si>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</si>
  <si>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</si>
  <si>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</si>
  <si>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</si>
  <si>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</si>
  <si>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</si>
  <si>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</si>
  <si>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</si>
  <si>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</si>
  <si>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</si>
  <si>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</si>
  <si>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</si>
  <si>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</si>
  <si>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</si>
  <si>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</si>
  <si>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</si>
  <si>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</si>
  <si>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</si>
  <si>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</si>
  <si>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</si>
  <si>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</si>
  <si>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</si>
  <si>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</si>
  <si>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</si>
  <si>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</si>
  <si>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</si>
  <si>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</si>
  <si>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</si>
  <si>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</si>
  <si>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</si>
  <si>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</si>
  <si>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</si>
  <si>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</si>
  <si>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</si>
  <si>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</si>
  <si>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</si>
  <si>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</si>
  <si>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</si>
  <si>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</si>
  <si>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</si>
  <si>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</si>
  <si>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</si>
  <si>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</si>
  <si>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</si>
  <si>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</si>
  <si>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</si>
  <si>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</si>
  <si>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</si>
  <si>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</si>
  <si>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</si>
  <si>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</si>
  <si>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</si>
  <si>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</si>
  <si>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</si>
  <si>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</si>
  <si>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</si>
  <si>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</si>
  <si>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</si>
  <si>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</si>
  <si>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</si>
  <si>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</si>
  <si>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</si>
  <si>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</si>
  <si>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</si>
  <si>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</si>
  <si>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</si>
  <si>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</si>
  <si>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</si>
  <si>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</si>
  <si>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</si>
  <si>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</si>
  <si>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</si>
  <si>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</si>
  <si>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</si>
  <si>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</si>
  <si>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</si>
  <si>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</si>
  <si>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</si>
  <si>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</si>
  <si>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</si>
  <si>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</si>
  <si>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</si>
  <si>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</si>
  <si>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</si>
  <si>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</si>
  <si>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</si>
  <si>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</si>
  <si>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</si>
  <si>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</si>
  <si>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</si>
  <si>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</si>
  <si>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</si>
  <si>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</si>
  <si>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</si>
  <si>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</si>
  <si>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</si>
  <si>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</si>
  <si>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</si>
  <si>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</si>
  <si>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</si>
  <si>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</si>
  <si>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</si>
  <si>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</si>
  <si>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</si>
  <si>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</si>
  <si>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</si>
  <si>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</si>
  <si>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</si>
  <si>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</si>
  <si>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</si>
  <si>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</si>
  <si>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</si>
  <si>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</si>
  <si>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</si>
  <si>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</si>
  <si>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</si>
  <si>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</si>
  <si>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</si>
  <si>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</si>
  <si>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</si>
  <si>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</si>
  <si>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</si>
  <si>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</si>
  <si>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</si>
  <si>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</si>
  <si>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</si>
  <si>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</si>
  <si>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</si>
  <si>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</si>
  <si>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</si>
  <si>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</si>
  <si>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</si>
  <si>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</si>
  <si>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</si>
  <si>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</si>
  <si>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</si>
  <si>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</si>
  <si>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</si>
  <si>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</si>
  <si>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</si>
  <si>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</si>
  <si>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</si>
  <si>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</si>
  <si>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</si>
  <si>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</si>
  <si>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</si>
  <si>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</si>
  <si>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</si>
  <si>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</si>
  <si>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</si>
  <si>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</si>
  <si>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</si>
  <si>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</si>
  <si>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</si>
  <si>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</si>
  <si>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</si>
  <si>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</si>
  <si>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</si>
  <si>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</si>
  <si>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</si>
  <si>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</si>
  <si>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</si>
  <si>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</si>
  <si>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</si>
  <si>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</si>
  <si>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</si>
  <si>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</si>
  <si>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</si>
  <si>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</si>
  <si>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</si>
  <si>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</si>
  <si>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</si>
  <si>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</si>
  <si>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</si>
  <si>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</si>
  <si>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</si>
  <si>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</si>
  <si>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</si>
  <si>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</si>
  <si>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</si>
  <si>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</si>
  <si>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</si>
  <si>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</si>
  <si>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</si>
  <si>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</si>
  <si>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</si>
  <si>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</si>
  <si>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</si>
  <si>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</si>
  <si>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</si>
  <si>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</si>
  <si>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</si>
  <si>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</si>
  <si>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</si>
  <si>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</si>
  <si>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</si>
  <si>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</si>
  <si>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</si>
  <si>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</si>
  <si>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</si>
  <si>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</si>
  <si>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</si>
  <si>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</si>
  <si>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</si>
  <si>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</si>
  <si>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</si>
  <si>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</si>
  <si>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</si>
  <si>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</si>
  <si>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</si>
  <si>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</si>
  <si>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</si>
  <si>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</si>
  <si>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</si>
  <si>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</si>
  <si>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</si>
  <si>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</si>
  <si>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</si>
  <si>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</si>
  <si>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</si>
  <si>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</si>
  <si>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</si>
  <si>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</si>
  <si>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</si>
  <si>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</si>
  <si>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</si>
  <si>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</si>
  <si>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</si>
  <si>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</si>
  <si>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</si>
  <si>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</si>
  <si>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</si>
  <si>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</si>
  <si>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</si>
  <si>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</si>
  <si>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</si>
  <si>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</si>
  <si>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</si>
  <si>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</si>
  <si>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</si>
  <si>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</si>
  <si>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</si>
  <si>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</si>
  <si>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</si>
  <si>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</si>
  <si>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</si>
  <si>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</si>
  <si>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</si>
  <si>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</si>
  <si>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</si>
  <si>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</si>
  <si>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</si>
  <si>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</si>
  <si>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</si>
  <si>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</si>
  <si>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</si>
  <si>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</si>
  <si>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</si>
  <si>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</si>
  <si>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</si>
  <si>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</si>
  <si>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</si>
  <si>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</si>
  <si>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</si>
  <si>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</si>
  <si>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</si>
  <si>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</si>
  <si>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</si>
  <si>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</si>
  <si>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</si>
  <si>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</si>
  <si>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</si>
  <si>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</si>
  <si>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</si>
  <si>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</si>
  <si>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</si>
  <si>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</si>
  <si>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</si>
  <si>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</si>
  <si>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</si>
  <si>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</si>
  <si>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</si>
  <si>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</si>
  <si>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</si>
  <si>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</si>
  <si>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</si>
  <si>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</si>
  <si>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</si>
  <si>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</si>
  <si>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</si>
  <si>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</si>
  <si>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</si>
  <si>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</si>
  <si>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</si>
  <si>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</si>
  <si>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</si>
  <si>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</si>
  <si>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</si>
  <si>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</si>
  <si>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</si>
  <si>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</si>
  <si>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</si>
  <si>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</si>
  <si>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</si>
  <si>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</si>
  <si>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</si>
  <si>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</si>
  <si>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</si>
  <si>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</si>
  <si>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</si>
  <si>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</si>
  <si>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</si>
  <si>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</si>
  <si>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</si>
  <si>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</si>
  <si>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</si>
  <si>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</si>
  <si>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</si>
  <si>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</si>
  <si>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</si>
  <si>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</si>
  <si>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</si>
  <si>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</si>
  <si>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</si>
  <si>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</si>
  <si>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</si>
  <si>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</si>
  <si>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</si>
  <si>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</si>
  <si>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</si>
  <si>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</si>
  <si>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</si>
  <si>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</si>
  <si>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</si>
  <si>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</si>
  <si>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</si>
  <si>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</si>
  <si>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</si>
  <si>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</si>
  <si>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</si>
  <si>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</si>
  <si>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</si>
  <si>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</si>
  <si>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</si>
  <si>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</si>
  <si>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</si>
  <si>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</si>
  <si>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</si>
  <si>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</si>
  <si>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</si>
  <si>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</si>
  <si>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</si>
  <si>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</si>
  <si>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</si>
  <si>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</si>
  <si>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</si>
  <si>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</si>
  <si>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</si>
  <si>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</si>
  <si>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</si>
  <si>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</si>
  <si>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</si>
  <si>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</si>
  <si>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</si>
  <si>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</si>
  <si>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</si>
  <si>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</si>
  <si>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</si>
  <si>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</si>
  <si>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</si>
  <si>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</si>
  <si>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</si>
  <si>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</si>
  <si>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</si>
  <si>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</si>
  <si>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</si>
  <si>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</si>
  <si>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</si>
  <si>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</si>
  <si>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</si>
  <si>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</si>
  <si>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</si>
  <si>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</si>
  <si>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</si>
  <si>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</si>
  <si>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</si>
  <si>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</si>
  <si>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</si>
  <si>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</si>
  <si>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</si>
  <si>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</si>
  <si>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</si>
  <si>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</si>
  <si>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</si>
  <si>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</si>
  <si>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</si>
  <si>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</si>
  <si>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</si>
  <si>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</si>
  <si>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</si>
  <si>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</si>
  <si>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</si>
  <si>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</si>
  <si>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</si>
  <si>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</si>
  <si>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</si>
  <si>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</si>
  <si>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</si>
  <si>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</si>
  <si>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</si>
  <si>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</si>
  <si>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</si>
  <si>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</si>
  <si>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</si>
  <si>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</si>
  <si>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</si>
  <si>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</si>
  <si>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</si>
  <si>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</si>
  <si>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</si>
  <si>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</si>
  <si>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</si>
  <si>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</si>
  <si>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</si>
  <si>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</si>
  <si>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</si>
  <si>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</si>
  <si>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</si>
  <si>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</si>
  <si>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</si>
  <si>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</si>
  <si>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</si>
  <si>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</si>
  <si>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</si>
  <si>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</si>
  <si>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</si>
  <si>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</si>
  <si>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</si>
  <si>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</si>
  <si>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</si>
  <si>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</si>
  <si>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</si>
  <si>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</si>
  <si>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</si>
  <si>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</si>
  <si>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</si>
  <si>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</si>
  <si>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</si>
  <si>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</si>
  <si>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</si>
  <si>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</si>
  <si>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</si>
  <si>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</si>
  <si>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</si>
  <si>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</si>
  <si>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</si>
  <si>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</si>
  <si>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</si>
  <si>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</si>
  <si>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</si>
  <si>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</si>
  <si>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</si>
  <si>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</si>
  <si>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</si>
  <si>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</si>
  <si>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</si>
  <si>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</si>
  <si>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</si>
  <si>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</si>
  <si>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</si>
  <si>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</si>
  <si>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</si>
  <si>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</si>
  <si>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</si>
  <si>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</si>
  <si>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</si>
  <si>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</si>
  <si>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</si>
  <si>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</si>
  <si>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</si>
  <si>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</si>
  <si>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</si>
  <si>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</si>
  <si>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</si>
  <si>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</si>
  <si>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</si>
  <si>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</si>
  <si>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</si>
  <si>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</si>
  <si>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</si>
  <si>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</si>
  <si>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</si>
  <si>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</si>
  <si>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</si>
  <si>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</si>
  <si>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</si>
  <si>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</si>
  <si>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</si>
  <si>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</si>
  <si>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</si>
  <si>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</si>
  <si>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</si>
  <si>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</si>
  <si>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</si>
  <si>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</si>
  <si>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</si>
  <si>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</si>
  <si>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</si>
  <si>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</si>
  <si>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</si>
  <si>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</si>
  <si>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</si>
  <si>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</si>
  <si>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</si>
  <si>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</si>
  <si>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</si>
  <si>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</si>
  <si>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</si>
  <si>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</si>
  <si>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</si>
  <si>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</si>
  <si>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</si>
  <si>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</si>
  <si>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</si>
  <si>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</si>
  <si>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</si>
  <si>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</si>
  <si>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</si>
  <si>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</si>
  <si>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</si>
  <si>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</si>
  <si>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</si>
  <si>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</si>
  <si>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</si>
  <si>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</si>
  <si>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</si>
  <si>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</si>
  <si>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</si>
  <si>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</si>
  <si>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</si>
  <si>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</si>
  <si>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</si>
  <si>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</si>
  <si>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</si>
  <si>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</si>
  <si>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</si>
  <si>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</si>
  <si>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</si>
  <si>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</si>
  <si>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</si>
  <si>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</si>
  <si>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</si>
  <si>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</si>
  <si>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</si>
  <si>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</si>
  <si>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</si>
  <si>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</si>
  <si>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</si>
  <si>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</si>
  <si>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</si>
  <si>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</si>
  <si>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</si>
  <si>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</si>
  <si>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</si>
  <si>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</si>
  <si>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</si>
  <si>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</si>
  <si>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</si>
  <si>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</si>
  <si>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</si>
  <si>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</si>
  <si>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</si>
  <si>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</si>
  <si>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</si>
  <si>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</si>
  <si>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</si>
  <si>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</si>
  <si>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</si>
  <si>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</si>
  <si>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</si>
  <si>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</si>
  <si>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</si>
  <si>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</si>
  <si>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</si>
  <si>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</si>
  <si>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</si>
  <si>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</si>
  <si>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</si>
  <si>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</si>
  <si>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</si>
  <si>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</si>
  <si>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</si>
  <si>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</si>
  <si>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</si>
  <si>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</si>
  <si>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</si>
  <si>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</si>
  <si>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</si>
  <si>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</si>
  <si>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</si>
  <si>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</si>
  <si>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</si>
  <si>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</si>
  <si>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</si>
  <si>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</si>
  <si>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</si>
  <si>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</si>
  <si>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</si>
  <si>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</si>
  <si>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</si>
  <si>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</si>
  <si>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</si>
  <si>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</si>
  <si>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</si>
  <si>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</si>
  <si>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</si>
  <si>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</si>
  <si>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</si>
  <si>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</si>
  <si>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</si>
  <si>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</si>
  <si>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</si>
  <si>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</si>
  <si>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</si>
  <si>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</si>
  <si>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</si>
  <si>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</si>
  <si>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</si>
  <si>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</si>
  <si>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</si>
  <si>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</si>
  <si>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</si>
  <si>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</si>
  <si>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</si>
  <si>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</si>
  <si>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</si>
  <si>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</si>
  <si>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</si>
  <si>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</si>
  <si>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</si>
  <si>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</si>
  <si>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</si>
  <si>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</si>
  <si>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</si>
  <si>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</si>
  <si>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</si>
  <si>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</si>
  <si>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</si>
  <si>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</si>
  <si>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</si>
  <si>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</si>
  <si>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</si>
  <si>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</si>
  <si>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</si>
  <si>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</si>
  <si>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</si>
  <si>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</si>
  <si>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</si>
  <si>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</si>
  <si>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</si>
  <si>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</si>
  <si>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</si>
  <si>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</si>
  <si>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</si>
  <si>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</si>
  <si>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</si>
  <si>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</si>
  <si>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</si>
  <si>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</si>
  <si>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</si>
  <si>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</si>
  <si>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</si>
  <si>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</si>
  <si>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</si>
  <si>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</si>
  <si>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</si>
  <si>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</si>
  <si>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</si>
  <si>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</si>
  <si>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</si>
  <si>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</si>
  <si>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</si>
  <si>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</si>
  <si>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</si>
  <si>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</si>
  <si>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</si>
  <si>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</si>
  <si>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</si>
  <si>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</si>
  <si>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</si>
  <si>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</si>
  <si>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</si>
  <si>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</si>
  <si>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</si>
  <si>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</si>
  <si>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</si>
  <si>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</si>
  <si>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</si>
  <si>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</si>
  <si>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</si>
  <si>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</si>
  <si>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</si>
  <si>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</si>
  <si>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</si>
  <si>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</si>
  <si>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</si>
  <si>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</si>
  <si>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</si>
  <si>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</si>
  <si>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</si>
  <si>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</si>
  <si>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</si>
  <si>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</si>
  <si>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</si>
  <si>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</si>
  <si>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</si>
  <si>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</si>
  <si>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</si>
  <si>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</si>
  <si>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</si>
  <si>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</si>
  <si>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</si>
  <si>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</si>
  <si>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</si>
  <si>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</si>
  <si>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</si>
  <si>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</si>
  <si>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</si>
  <si>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</si>
  <si>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</si>
  <si>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</si>
  <si>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</si>
  <si>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</si>
  <si>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</si>
  <si>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</si>
  <si>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</si>
  <si>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</si>
  <si>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</si>
  <si>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</si>
  <si>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</si>
  <si>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</si>
  <si>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</si>
  <si>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</si>
  <si>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</si>
  <si>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</si>
  <si>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</si>
  <si>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</si>
  <si>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</si>
  <si>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</si>
  <si>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</si>
  <si>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</si>
  <si>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</si>
  <si>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</si>
  <si>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</si>
  <si>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</si>
  <si>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</si>
  <si>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</si>
  <si>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</si>
  <si>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</si>
  <si>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</si>
  <si>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</si>
  <si>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</si>
  <si>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</si>
  <si>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</si>
  <si>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</si>
  <si>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</si>
  <si>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</si>
  <si>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</si>
  <si>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</si>
  <si>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</si>
  <si>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</si>
  <si>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</si>
  <si>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</si>
  <si>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</si>
  <si>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</si>
  <si>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</si>
  <si>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</si>
  <si>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</si>
  <si>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</si>
  <si>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</si>
  <si>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</si>
  <si>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</si>
  <si>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</si>
  <si>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</si>
  <si>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</si>
  <si>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</si>
  <si>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</si>
  <si>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</si>
  <si>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</si>
  <si>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</si>
  <si>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</si>
  <si>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</si>
  <si>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</si>
  <si>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</si>
  <si>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</si>
  <si>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</si>
  <si>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</si>
  <si>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</si>
  <si>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</si>
  <si>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</si>
  <si>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</si>
  <si>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</si>
  <si>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</si>
  <si>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</si>
  <si>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</si>
  <si>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</si>
  <si>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</si>
  <si>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</si>
  <si>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</si>
  <si>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</si>
  <si>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</si>
  <si>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</si>
  <si>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</si>
  <si>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</si>
  <si>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</si>
  <si>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</si>
  <si>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</si>
  <si>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</si>
  <si>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</si>
  <si>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</si>
  <si>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</si>
  <si>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</si>
  <si>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</si>
  <si>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</si>
  <si>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</si>
  <si>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</si>
  <si>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</si>
  <si>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</si>
  <si>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</si>
  <si>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</si>
  <si>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</si>
  <si>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</si>
  <si>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</si>
  <si>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</si>
  <si>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</si>
  <si>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</si>
  <si>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</si>
  <si>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</si>
  <si>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</si>
  <si>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</si>
  <si>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</si>
  <si>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</si>
  <si>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</si>
  <si>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</si>
  <si>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</si>
  <si>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</si>
  <si>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</si>
  <si>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</si>
  <si>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</si>
  <si>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</si>
  <si>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</si>
  <si>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</si>
  <si>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</si>
  <si>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</si>
  <si>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</si>
  <si>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</si>
  <si>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</si>
  <si>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</si>
  <si>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</si>
  <si>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</si>
  <si>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</si>
  <si>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</si>
  <si>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</si>
  <si>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</si>
  <si>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</si>
  <si>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</si>
  <si>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</si>
  <si>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</si>
  <si>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</si>
  <si>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</si>
  <si>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</si>
  <si>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</si>
  <si>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</si>
  <si>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</si>
  <si>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</si>
  <si>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</si>
  <si>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</si>
  <si>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</si>
  <si>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</si>
  <si>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</si>
  <si>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</si>
  <si>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</si>
  <si>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</si>
  <si>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</si>
  <si>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</si>
  <si>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</si>
  <si>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</si>
  <si>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</si>
  <si>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</si>
  <si>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</si>
  <si>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</si>
  <si>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</si>
  <si>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</si>
  <si>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</si>
  <si>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</si>
  <si>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</si>
  <si>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</si>
  <si>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</si>
  <si>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</si>
  <si>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</si>
  <si>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</si>
  <si>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</si>
  <si>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</si>
  <si>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</si>
  <si>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</si>
  <si>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</si>
  <si>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</si>
  <si>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</si>
  <si>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</si>
  <si>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</si>
  <si>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</si>
  <si>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</si>
  <si>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</si>
  <si>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</si>
  <si>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</si>
  <si>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</si>
  <si>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</si>
  <si>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</si>
  <si>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</si>
  <si>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</si>
  <si>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</si>
  <si>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</si>
  <si>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</si>
  <si>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</si>
  <si>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</si>
  <si>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</si>
  <si>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</si>
  <si>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</si>
  <si>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</si>
  <si>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</si>
  <si>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</si>
  <si>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</si>
  <si>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</si>
  <si>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</si>
  <si>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</si>
  <si>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</si>
  <si>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</si>
  <si>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</si>
  <si>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</si>
  <si>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</si>
  <si>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</si>
  <si>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</si>
  <si>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</si>
  <si>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</si>
  <si>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</si>
  <si>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</si>
  <si>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</si>
  <si>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</si>
  <si>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</si>
  <si>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</si>
  <si>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</si>
  <si>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</si>
  <si>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</si>
  <si>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</si>
  <si>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</si>
  <si>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</si>
  <si>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</si>
  <si>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</si>
  <si>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</si>
  <si>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</si>
  <si>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</si>
  <si>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</si>
  <si>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</si>
  <si>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</si>
  <si>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</si>
  <si>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</si>
  <si>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</si>
  <si>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</si>
  <si>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</si>
  <si>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</si>
  <si>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</si>
  <si>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</si>
  <si>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</si>
  <si>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</si>
  <si>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</si>
  <si>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</si>
  <si>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</si>
  <si>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</si>
  <si>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</si>
  <si>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</si>
  <si>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</si>
  <si>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</si>
  <si>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</si>
  <si>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</si>
  <si>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</si>
  <si>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</si>
  <si>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</si>
  <si>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</si>
  <si>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</si>
  <si>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</si>
  <si>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</si>
  <si>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</si>
  <si>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</si>
  <si>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</si>
  <si>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</si>
  <si>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</si>
  <si>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</si>
  <si>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</si>
  <si>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</si>
  <si>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</si>
  <si>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</si>
  <si>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</si>
  <si>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</si>
  <si>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</si>
  <si>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</si>
  <si>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</si>
  <si>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</si>
  <si>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</si>
  <si>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</si>
  <si>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</si>
  <si>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</si>
  <si>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</si>
  <si>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</si>
  <si>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</si>
  <si>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</si>
  <si>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</si>
  <si>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</si>
  <si>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</si>
  <si>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</si>
  <si>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</si>
  <si>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</si>
  <si>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</si>
  <si>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</si>
  <si>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</si>
  <si>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</si>
  <si>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</si>
  <si>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</si>
  <si>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</si>
  <si>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</si>
  <si>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</si>
  <si>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</si>
  <si>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</si>
  <si>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</si>
  <si>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</si>
  <si>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</si>
  <si>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</si>
  <si>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</si>
  <si>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</si>
  <si>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</si>
  <si>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</si>
  <si>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</si>
  <si>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</si>
  <si>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</si>
  <si>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</si>
  <si>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</si>
  <si>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</si>
  <si>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</si>
  <si>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</si>
  <si>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</si>
  <si>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</si>
  <si>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</si>
  <si>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</si>
  <si>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</si>
  <si>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</si>
  <si>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</si>
  <si>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</si>
  <si>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</si>
  <si>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</si>
  <si>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</si>
  <si>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</si>
  <si>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</si>
  <si>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</si>
  <si>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</si>
  <si>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</si>
  <si>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</si>
  <si>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</si>
  <si>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</si>
  <si>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</si>
  <si>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</si>
  <si>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</si>
  <si>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</si>
  <si>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</si>
  <si>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</si>
  <si>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</si>
  <si>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</si>
  <si>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</si>
  <si>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</si>
  <si>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</si>
  <si>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</si>
  <si>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</si>
  <si>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</si>
  <si>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</si>
  <si>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</si>
  <si>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</si>
  <si>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</si>
  <si>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</si>
  <si>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</si>
  <si>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</si>
  <si>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</si>
  <si>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</si>
  <si>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</si>
  <si>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</si>
  <si>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</si>
  <si>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</si>
  <si>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</si>
  <si>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</si>
  <si>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</si>
  <si>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</si>
  <si>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</si>
  <si>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</si>
  <si>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</si>
  <si>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</si>
  <si>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</si>
  <si>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</si>
  <si>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</si>
  <si>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</si>
  <si>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</si>
  <si>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</si>
  <si>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</si>
  <si>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</si>
  <si>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</si>
  <si>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</si>
  <si>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</si>
  <si>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</si>
  <si>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</si>
  <si>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</si>
  <si>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</si>
  <si>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</si>
  <si>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</si>
  <si>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</si>
  <si>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</si>
  <si>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</si>
  <si>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</si>
  <si>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</si>
  <si>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</si>
  <si>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</si>
  <si>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</si>
  <si>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</si>
  <si>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</si>
  <si>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</si>
  <si>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</si>
  <si>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</si>
  <si>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</si>
  <si>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</si>
  <si>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</si>
  <si>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</si>
  <si>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</si>
  <si>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</si>
  <si>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</si>
  <si>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</si>
  <si>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</si>
  <si>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</si>
  <si>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</si>
  <si>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</si>
  <si>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</si>
  <si>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</si>
  <si>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</si>
  <si>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</si>
  <si>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</si>
  <si>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</si>
  <si>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</si>
  <si>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</si>
  <si>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</si>
  <si>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</si>
  <si>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</si>
  <si>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</si>
  <si>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</si>
  <si>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</si>
  <si>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</si>
  <si>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</si>
  <si>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</si>
  <si>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</si>
  <si>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</si>
  <si>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</si>
  <si>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</si>
  <si>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</si>
  <si>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</si>
  <si>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</si>
  <si>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</si>
  <si>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</si>
  <si>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</si>
  <si>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</si>
  <si>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</si>
  <si>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</si>
  <si>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</si>
  <si>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</si>
  <si>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</si>
  <si>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</si>
  <si>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</si>
  <si>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</si>
  <si>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</si>
  <si>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</si>
  <si>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</si>
  <si>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</si>
  <si>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</si>
  <si>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</si>
  <si>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</si>
  <si>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</si>
  <si>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</si>
  <si>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</si>
  <si>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</si>
  <si>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</si>
  <si>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</si>
  <si>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</si>
  <si>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</si>
  <si>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</si>
  <si>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</si>
  <si>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</si>
  <si>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</si>
  <si>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</si>
  <si>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</si>
  <si>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</si>
  <si>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</si>
  <si>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</si>
  <si>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</si>
  <si>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</si>
  <si>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</si>
  <si>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</si>
  <si>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</si>
  <si>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</si>
  <si>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</si>
  <si>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</si>
  <si>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</si>
  <si>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</si>
  <si>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</si>
  <si>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</si>
  <si>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</si>
  <si>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</si>
  <si>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</si>
  <si>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</si>
  <si>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</si>
  <si>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</si>
  <si>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</si>
  <si>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</si>
  <si>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</si>
  <si>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</si>
  <si>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</si>
  <si>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</si>
  <si>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</si>
  <si>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</si>
  <si>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</si>
  <si>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</si>
  <si>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</si>
  <si>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</si>
  <si>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</si>
  <si>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</si>
  <si>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</si>
  <si>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</si>
  <si>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</si>
  <si>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</si>
  <si>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</si>
  <si>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</si>
  <si>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</si>
  <si>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</si>
  <si>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</si>
  <si>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</si>
  <si>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</si>
  <si>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</si>
  <si>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</si>
  <si>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</si>
  <si>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</si>
  <si>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</si>
  <si>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</si>
  <si>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</si>
  <si>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</si>
  <si>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</si>
  <si>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</si>
  <si>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</si>
  <si>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</si>
  <si>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</si>
  <si>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</si>
  <si>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</si>
  <si>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</si>
  <si>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</si>
  <si>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</si>
  <si>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</si>
  <si>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</si>
  <si>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</si>
  <si>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</si>
  <si>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</si>
  <si>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</si>
  <si>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</si>
  <si>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</si>
  <si>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</si>
  <si>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</si>
  <si>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</si>
  <si>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</si>
  <si>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</si>
  <si>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</si>
  <si>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</si>
  <si>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</si>
  <si>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</si>
  <si>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</si>
  <si>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</si>
  <si>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</si>
  <si>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</si>
  <si>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</si>
  <si>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</si>
  <si>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</si>
  <si>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</si>
  <si>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</si>
  <si>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</si>
  <si>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</si>
  <si>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</si>
  <si>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</si>
  <si>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</si>
  <si>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</si>
  <si>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</si>
  <si>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</si>
  <si>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</si>
  <si>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</si>
  <si>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</si>
  <si>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</si>
  <si>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</si>
  <si>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</si>
  <si>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</si>
  <si>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</si>
  <si>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</si>
  <si>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</si>
  <si>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</si>
  <si>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</si>
  <si>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</si>
  <si>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</si>
  <si>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</si>
  <si>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</si>
  <si>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</si>
  <si>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</si>
  <si>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</si>
  <si>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</si>
  <si>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</si>
  <si>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</si>
  <si>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</si>
  <si>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</si>
  <si>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</si>
  <si>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</si>
  <si>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</si>
  <si>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</si>
  <si>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</si>
  <si>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</si>
  <si>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</si>
  <si>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</si>
  <si>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</si>
  <si>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</si>
  <si>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</si>
  <si>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</si>
  <si>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</si>
  <si>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</si>
  <si>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</si>
  <si>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</si>
  <si>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</si>
  <si>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</si>
  <si>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</si>
  <si>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</si>
  <si>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</si>
  <si>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</si>
  <si>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</si>
  <si>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</si>
  <si>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</si>
  <si>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</si>
  <si>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</si>
  <si>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</si>
  <si>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</si>
  <si>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</si>
  <si>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</si>
  <si>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</si>
  <si>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</si>
  <si>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</si>
  <si>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</si>
  <si>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</si>
  <si>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</si>
  <si>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</si>
  <si>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</si>
  <si>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</si>
  <si>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</si>
  <si>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</si>
  <si>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</si>
  <si>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</si>
  <si>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</si>
  <si>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</si>
  <si>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</si>
  <si>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</si>
  <si>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</si>
  <si>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</si>
  <si>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</si>
  <si>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</si>
  <si>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</si>
  <si>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</si>
  <si>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</si>
  <si>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</si>
  <si>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</si>
  <si>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</si>
  <si>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</si>
  <si>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</si>
  <si>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</si>
  <si>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</si>
  <si>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</si>
  <si>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</si>
  <si>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</si>
  <si>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</si>
  <si>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</si>
  <si>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</si>
  <si>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</si>
  <si>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</si>
  <si>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</si>
  <si>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</si>
  <si>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</si>
  <si>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</si>
  <si>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</si>
  <si>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</si>
  <si>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</si>
  <si>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</si>
  <si>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</si>
  <si>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</si>
  <si>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</si>
  <si>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</si>
  <si>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</si>
  <si>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</si>
  <si>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</si>
  <si>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</si>
  <si>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</si>
  <si>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</si>
  <si>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</si>
  <si>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</si>
  <si>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</si>
  <si>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</si>
  <si>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</si>
  <si>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</si>
  <si>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</si>
  <si>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</si>
  <si>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</si>
  <si>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</si>
  <si>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</si>
  <si>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</si>
  <si>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</si>
  <si>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</si>
  <si>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</si>
  <si>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</si>
  <si>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</si>
  <si>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</si>
  <si>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</si>
  <si>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</si>
  <si>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</si>
  <si>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</si>
  <si>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</si>
  <si>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</si>
  <si>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</si>
  <si>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</si>
  <si>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</si>
  <si>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</si>
  <si>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</si>
  <si>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</si>
  <si>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</si>
  <si>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</si>
  <si>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</si>
  <si>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</si>
  <si>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</si>
  <si>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</si>
  <si>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</si>
  <si>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</si>
  <si>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</si>
  <si>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</si>
  <si>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</si>
  <si>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</si>
  <si>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</si>
  <si>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</si>
  <si>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</si>
  <si>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</si>
  <si>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</si>
  <si>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</si>
  <si>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</si>
  <si>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</si>
  <si>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</si>
  <si>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</si>
  <si>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</si>
  <si>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</si>
  <si>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</si>
  <si>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</si>
  <si>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</si>
  <si>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</si>
  <si>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</si>
  <si>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</si>
  <si>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</si>
  <si>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</si>
  <si>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</si>
  <si>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</si>
  <si>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</si>
  <si>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</si>
  <si>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</si>
  <si>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</si>
  <si>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</si>
  <si>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</si>
  <si>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</si>
  <si>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</si>
  <si>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</si>
  <si>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</si>
  <si>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</si>
  <si>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</si>
  <si>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</si>
  <si>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</si>
  <si>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</si>
  <si>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</si>
  <si>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</si>
  <si>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</si>
  <si>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</si>
  <si>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</si>
  <si>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</si>
  <si>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</si>
  <si>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</si>
  <si>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</si>
  <si>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</si>
  <si>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</si>
  <si>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</si>
  <si>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</si>
  <si>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</si>
  <si>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</si>
  <si>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</si>
  <si>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</si>
  <si>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</si>
  <si>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</si>
  <si>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</si>
  <si>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</si>
  <si>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</si>
  <si>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</si>
  <si>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</si>
  <si>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</si>
  <si>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</si>
  <si>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</si>
  <si>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</si>
  <si>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</si>
  <si>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</si>
  <si>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</si>
  <si>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</si>
  <si>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</si>
  <si>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</si>
  <si>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</si>
  <si>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</si>
  <si>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</si>
  <si>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</si>
  <si>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</si>
  <si>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</si>
  <si>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</si>
  <si>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</si>
  <si>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</si>
  <si>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</si>
  <si>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</si>
  <si>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</si>
  <si>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</si>
  <si>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</si>
  <si>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</si>
  <si>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</si>
  <si>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</si>
  <si>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</si>
  <si>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</si>
  <si>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</si>
  <si>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</si>
  <si>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</si>
  <si>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</si>
  <si>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</si>
  <si>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</si>
  <si>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</si>
  <si>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</si>
  <si>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</si>
  <si>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</si>
  <si>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</si>
  <si>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</si>
  <si>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</si>
  <si>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</si>
  <si>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</si>
  <si>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</si>
  <si>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</si>
  <si>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</si>
  <si>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</si>
  <si>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</si>
  <si>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</si>
  <si>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</si>
  <si>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</si>
  <si>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</si>
  <si>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</si>
  <si>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</si>
  <si>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</si>
  <si>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</si>
  <si>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</si>
  <si>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</si>
  <si>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</si>
  <si>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</si>
  <si>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</si>
  <si>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</si>
  <si>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</si>
  <si>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</si>
  <si>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</si>
  <si>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</si>
  <si>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</si>
  <si>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</si>
  <si>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</si>
  <si>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</si>
  <si>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</si>
  <si>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</si>
  <si>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</si>
  <si>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</si>
  <si>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</si>
  <si>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</si>
  <si>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</si>
  <si>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</si>
  <si>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</si>
  <si>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</si>
  <si>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</si>
  <si>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</si>
  <si>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</si>
  <si>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</si>
  <si>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</si>
  <si>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</si>
  <si>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</si>
  <si>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</si>
  <si>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</si>
  <si>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</si>
  <si>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</si>
  <si>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</si>
  <si>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</si>
  <si>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</si>
  <si>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</si>
  <si>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</si>
  <si>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</si>
  <si>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</si>
  <si>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</si>
  <si>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</si>
  <si>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</si>
  <si>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</si>
  <si>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</si>
  <si>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</si>
  <si>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</si>
  <si>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</si>
  <si>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</si>
  <si>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</si>
  <si>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</si>
  <si>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</si>
  <si>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</si>
  <si>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</si>
  <si>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</si>
  <si>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</si>
  <si>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</si>
  <si>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</si>
  <si>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</si>
  <si>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</si>
  <si>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</si>
  <si>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</si>
  <si>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</si>
  <si>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</si>
  <si>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</si>
  <si>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</si>
  <si>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</si>
  <si>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</si>
  <si>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</si>
  <si>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</si>
  <si>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</si>
  <si>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</si>
  <si>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</si>
  <si>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</si>
  <si>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</si>
  <si>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</si>
  <si>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</si>
  <si>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</si>
  <si>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</si>
  <si>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</si>
  <si>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</si>
  <si>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</si>
  <si>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</si>
  <si>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</si>
  <si>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</si>
  <si>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</si>
  <si>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</si>
  <si>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</si>
  <si>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</si>
  <si>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</si>
  <si>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</si>
  <si>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</si>
  <si>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</si>
  <si>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</si>
  <si>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</si>
  <si>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</si>
  <si>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</si>
  <si>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</si>
  <si>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</si>
  <si>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</si>
  <si>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</si>
  <si>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</si>
  <si>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</si>
  <si>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</si>
  <si>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</si>
  <si>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</si>
  <si>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</si>
  <si>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</si>
  <si>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</si>
  <si>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</si>
  <si>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</si>
  <si>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</si>
  <si>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</si>
  <si>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</si>
  <si>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</si>
  <si>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</si>
  <si>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</si>
  <si>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</si>
  <si>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</si>
  <si>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</si>
  <si>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</si>
  <si>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</si>
  <si>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</si>
  <si>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</si>
  <si>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</si>
  <si>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</si>
  <si>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</si>
  <si>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</si>
  <si>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</si>
  <si>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</si>
  <si>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</si>
  <si>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</si>
  <si>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</si>
  <si>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</si>
  <si>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</si>
  <si>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</si>
  <si>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</si>
  <si>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</si>
  <si>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</si>
  <si>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</si>
  <si>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</si>
  <si>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</si>
  <si>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</si>
  <si>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</si>
  <si>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</si>
  <si>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</si>
  <si>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</si>
  <si>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</si>
  <si>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</si>
  <si>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</si>
  <si>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</si>
  <si>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</si>
  <si>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</si>
  <si>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</si>
  <si>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</si>
  <si>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</si>
  <si>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</si>
  <si>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</si>
  <si>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</si>
  <si>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</si>
  <si>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</si>
  <si>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</si>
  <si>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</si>
  <si>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</si>
  <si>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</si>
  <si>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</si>
  <si>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</si>
  <si>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</si>
  <si>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</si>
  <si>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</si>
  <si>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</si>
  <si>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</si>
  <si>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</si>
  <si>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</si>
  <si>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</si>
  <si>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</si>
  <si>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</si>
  <si>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</si>
  <si>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</si>
  <si>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</si>
  <si>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</si>
  <si>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</si>
  <si>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</si>
  <si>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</si>
  <si>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</si>
  <si>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</si>
  <si>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</si>
  <si>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</si>
  <si>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</si>
  <si>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</si>
  <si>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</si>
  <si>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</si>
  <si>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</si>
  <si>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</si>
  <si>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</si>
  <si>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</si>
  <si>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</si>
  <si>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</si>
  <si>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</si>
  <si>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</si>
  <si>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</si>
  <si>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</si>
  <si>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</si>
  <si>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</si>
  <si>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</si>
  <si>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</si>
  <si>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</si>
  <si>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</si>
  <si>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</si>
  <si>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</si>
  <si>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</si>
  <si>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</si>
  <si>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</si>
  <si>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</si>
  <si>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</si>
  <si>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</si>
  <si>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</si>
  <si>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</si>
  <si>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</si>
  <si>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</si>
  <si>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</si>
  <si>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</si>
  <si>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</si>
  <si>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</si>
  <si>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</si>
  <si>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</si>
  <si>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</si>
  <si>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</si>
  <si>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</si>
  <si>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</si>
  <si>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</si>
  <si>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</si>
  <si>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</si>
  <si>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</si>
  <si>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</si>
  <si>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</si>
  <si>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</si>
  <si>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</si>
  <si>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</si>
  <si>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</si>
  <si>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</si>
  <si>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</si>
  <si>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</si>
  <si>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</si>
  <si>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</si>
  <si>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</si>
  <si>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</si>
  <si>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</si>
  <si>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</si>
  <si>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</si>
  <si>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</si>
  <si>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</si>
  <si>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</si>
  <si>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</si>
  <si>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</si>
  <si>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</si>
  <si>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</si>
  <si>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</si>
  <si>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</si>
  <si>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</si>
  <si>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</si>
  <si>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</si>
  <si>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</si>
  <si>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</si>
  <si>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</si>
  <si>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</si>
  <si>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</si>
  <si>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</si>
  <si>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</si>
  <si>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</si>
  <si>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</si>
  <si>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</si>
  <si>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</si>
  <si>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</si>
  <si>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</si>
  <si>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</si>
  <si>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</si>
  <si>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</si>
  <si>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</si>
  <si>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</si>
  <si>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</si>
  <si>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</si>
  <si>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</si>
  <si>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</si>
  <si>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</si>
  <si>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</si>
  <si>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</si>
  <si>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</si>
  <si>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</si>
  <si>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</si>
  <si>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</si>
  <si>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</si>
  <si>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</si>
  <si>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</si>
  <si>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</si>
  <si>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</si>
  <si>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</si>
  <si>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</si>
  <si>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</si>
  <si>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</si>
  <si>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</si>
  <si>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</si>
  <si>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</si>
  <si>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</si>
  <si>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</si>
  <si>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</si>
  <si>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</si>
  <si>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</si>
  <si>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</si>
  <si>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</si>
  <si>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</si>
  <si>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</si>
  <si>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</si>
  <si>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</si>
  <si>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</si>
  <si>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</si>
  <si>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</si>
  <si>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</si>
  <si>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</si>
  <si>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</si>
  <si>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</si>
  <si>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</si>
  <si>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</si>
  <si>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</si>
  <si>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</si>
  <si>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</si>
  <si>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</si>
  <si>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</si>
  <si>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</si>
  <si>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</si>
  <si>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</si>
  <si>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</si>
  <si>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</si>
  <si>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</si>
  <si>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</si>
  <si>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</si>
  <si>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</si>
  <si>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</si>
  <si>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</si>
  <si>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</si>
  <si>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</si>
  <si>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</si>
  <si>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</si>
  <si>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</si>
  <si>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</si>
  <si>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</si>
  <si>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</si>
  <si>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</si>
  <si>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</si>
  <si>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</si>
  <si>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</si>
  <si>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</si>
  <si>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</si>
  <si>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</si>
  <si>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</si>
  <si>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</si>
  <si>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</si>
  <si>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</si>
  <si>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</si>
  <si>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</si>
  <si>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</si>
  <si>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</si>
  <si>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</si>
  <si>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</si>
  <si>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</si>
  <si>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</si>
  <si>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</si>
  <si>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</si>
  <si>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</si>
  <si>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</si>
  <si>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</si>
  <si>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</si>
  <si>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</si>
  <si>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</si>
  <si>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</si>
  <si>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</si>
  <si>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</si>
  <si>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</si>
  <si>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</si>
  <si>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</si>
  <si>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</si>
  <si>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</si>
  <si>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</si>
  <si>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</si>
  <si>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</si>
  <si>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</si>
  <si>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</si>
  <si>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</si>
  <si>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</si>
  <si>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</si>
  <si>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</si>
  <si>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</si>
  <si>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</si>
  <si>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</si>
  <si>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</si>
  <si>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</si>
  <si>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</si>
  <si>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</si>
  <si>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</si>
  <si>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</si>
  <si>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</si>
  <si>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</si>
  <si>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</si>
  <si>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</si>
  <si>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</si>
  <si>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</si>
  <si>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</si>
  <si>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</si>
  <si>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</si>
  <si>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</si>
  <si>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</si>
  <si>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</si>
  <si>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</si>
  <si>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</si>
  <si>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</si>
  <si>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</si>
  <si>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</si>
  <si>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</si>
  <si>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</si>
  <si>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</si>
  <si>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</si>
  <si>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</si>
  <si>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</si>
  <si>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</si>
  <si>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</si>
  <si>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</si>
  <si>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</si>
  <si>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</si>
  <si>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</si>
  <si>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</si>
  <si>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</si>
  <si>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</si>
  <si>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</si>
  <si>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</si>
  <si>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</si>
  <si>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</si>
  <si>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</si>
  <si>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</si>
  <si>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</si>
  <si>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</si>
  <si>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</si>
  <si>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</si>
  <si>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</si>
  <si>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</si>
  <si>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</si>
  <si>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</si>
  <si>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</si>
  <si>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</si>
  <si>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</si>
  <si>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</si>
  <si>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</si>
  <si>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</si>
  <si>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</si>
  <si>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</si>
  <si>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</si>
  <si>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</si>
  <si>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</si>
  <si>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</si>
  <si>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</si>
  <si>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</si>
  <si>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</si>
  <si>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</si>
  <si>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</si>
  <si>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</si>
  <si>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</si>
  <si>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</si>
  <si>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</si>
  <si>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</si>
  <si>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</si>
  <si>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</si>
  <si>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</si>
  <si>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</si>
  <si>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</si>
  <si>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</si>
  <si>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</si>
  <si>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</si>
  <si>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</si>
  <si>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</si>
  <si>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</si>
  <si>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</si>
  <si>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</si>
  <si>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</si>
  <si>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</si>
  <si>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</si>
  <si>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</si>
  <si>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</si>
  <si>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</si>
  <si>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</si>
  <si>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</si>
  <si>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</si>
  <si>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</si>
  <si>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</si>
  <si>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</si>
  <si>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</si>
  <si>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</si>
  <si>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</si>
  <si>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</si>
  <si>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</si>
  <si>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</si>
  <si>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</si>
  <si>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</si>
  <si>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</si>
  <si>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</si>
  <si>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</si>
  <si>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</si>
  <si>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</si>
  <si>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</si>
  <si>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</si>
  <si>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</si>
  <si>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</si>
  <si>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</si>
  <si>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</si>
  <si>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</si>
  <si>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</si>
  <si>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</si>
  <si>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</si>
  <si>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</si>
  <si>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</si>
  <si>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</si>
  <si>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</si>
  <si>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</si>
  <si>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</si>
  <si>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</si>
  <si>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</si>
  <si>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</si>
  <si>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</si>
  <si>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</si>
  <si>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</si>
  <si>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</si>
  <si>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</si>
  <si>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</si>
  <si>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</si>
  <si>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</si>
  <si>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</si>
  <si>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</si>
  <si>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</si>
  <si>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</si>
  <si>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</si>
  <si>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</si>
  <si>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</si>
  <si>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</si>
  <si>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</si>
  <si>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</si>
  <si>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</si>
  <si>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</si>
  <si>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</si>
  <si>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</si>
  <si>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</si>
  <si>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</si>
  <si>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</si>
  <si>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</si>
  <si>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</si>
  <si>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</si>
  <si>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</si>
  <si>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</si>
  <si>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</si>
  <si>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</si>
  <si>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</si>
  <si>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</si>
  <si>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</si>
  <si>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</si>
  <si>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</si>
  <si>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</si>
  <si>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</si>
  <si>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</si>
  <si>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</si>
  <si>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</si>
  <si>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</si>
  <si>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</si>
  <si>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</si>
  <si>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</si>
  <si>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</si>
  <si>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</si>
  <si>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</si>
  <si>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</si>
  <si>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</si>
  <si>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</si>
  <si>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</si>
  <si>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</si>
  <si>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</si>
  <si>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</si>
  <si>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</si>
  <si>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</si>
  <si>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</si>
  <si>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</si>
  <si>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</si>
  <si>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</si>
  <si>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</si>
  <si>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</si>
  <si>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</si>
  <si>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</si>
  <si>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</si>
  <si>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</si>
  <si>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</si>
  <si>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</si>
  <si>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</si>
  <si>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</si>
  <si>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</si>
  <si>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</si>
  <si>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</si>
  <si>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</si>
  <si>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</si>
  <si>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</si>
  <si>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</si>
  <si>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</si>
  <si>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</si>
  <si>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</si>
  <si>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</si>
  <si>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</si>
  <si>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</si>
  <si>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</si>
  <si>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</si>
  <si>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</si>
  <si>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</si>
  <si>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</si>
  <si>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</si>
  <si>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</si>
  <si>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</si>
  <si>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</si>
  <si>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</si>
  <si>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</si>
  <si>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</si>
  <si>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</si>
  <si>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</si>
  <si>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</si>
  <si>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</si>
  <si>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</si>
  <si>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</si>
  <si>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</si>
  <si>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</si>
  <si>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</si>
  <si>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</si>
  <si>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</si>
  <si>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</si>
  <si>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</si>
  <si>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</si>
  <si>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</si>
  <si>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</si>
  <si>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</si>
  <si>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</si>
  <si>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</si>
  <si>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</si>
  <si>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</si>
  <si>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</si>
  <si>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</si>
  <si>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</si>
  <si>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</si>
  <si>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</si>
  <si>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</si>
  <si>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</si>
  <si>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</si>
  <si>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</si>
  <si>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</si>
  <si>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</si>
  <si>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</si>
  <si>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</si>
  <si>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</si>
  <si>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</si>
  <si>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</si>
  <si>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</si>
  <si>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</si>
  <si>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</si>
  <si>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</si>
  <si>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</si>
  <si>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</si>
  <si>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</si>
  <si>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</si>
  <si>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</si>
  <si>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</si>
  <si>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</si>
  <si>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</si>
  <si>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</si>
  <si>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</si>
  <si>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</si>
  <si>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</si>
  <si>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</si>
  <si>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</si>
  <si>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</si>
  <si>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</si>
  <si>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</si>
  <si>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</si>
  <si>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</si>
  <si>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</si>
  <si>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</si>
  <si>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</si>
  <si>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</si>
  <si>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</si>
  <si>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</si>
  <si>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</si>
  <si>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</si>
  <si>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</si>
  <si>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</si>
  <si>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</si>
  <si>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</si>
  <si>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</si>
  <si>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</si>
  <si>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</si>
  <si>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</si>
  <si>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</si>
  <si>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</si>
  <si>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</si>
  <si>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</si>
  <si>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</si>
  <si>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</si>
  <si>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</si>
  <si>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</si>
  <si>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</si>
  <si>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</si>
  <si>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</si>
  <si>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</si>
  <si>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</si>
  <si>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</si>
  <si>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</si>
  <si>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</si>
  <si>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</si>
  <si>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</si>
  <si>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</si>
  <si>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</si>
  <si>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</si>
  <si>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</si>
  <si>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</si>
  <si>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</si>
  <si>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</si>
  <si>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</si>
  <si>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</si>
  <si>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</si>
  <si>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</si>
  <si>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</si>
  <si>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</si>
  <si>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</si>
  <si>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</si>
  <si>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</si>
  <si>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</si>
  <si>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</si>
  <si>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</si>
  <si>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</si>
  <si>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</si>
  <si>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</si>
  <si>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</si>
  <si>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</si>
  <si>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</si>
  <si>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</si>
  <si>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</si>
  <si>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</si>
  <si>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</si>
  <si>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</si>
  <si>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</si>
  <si>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</si>
  <si>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</si>
  <si>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</si>
  <si>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</si>
  <si>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</si>
  <si>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</si>
  <si>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</si>
  <si>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</si>
  <si>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</si>
  <si>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</si>
  <si>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</si>
  <si>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</si>
  <si>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</si>
  <si>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</si>
  <si>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</si>
  <si>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</si>
  <si>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</si>
  <si>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</si>
  <si>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</si>
  <si>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</si>
  <si>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</si>
  <si>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</si>
  <si>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</si>
  <si>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</si>
  <si>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</si>
  <si>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</si>
  <si>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</si>
  <si>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</si>
  <si>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</si>
  <si>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</si>
  <si>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</si>
  <si>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</si>
  <si>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</si>
  <si>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</si>
  <si>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</si>
  <si>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</si>
  <si>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</si>
  <si>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</si>
  <si>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</si>
  <si>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</si>
  <si>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</si>
  <si>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</si>
  <si>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</si>
  <si>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</si>
  <si>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</si>
  <si>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</si>
  <si>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</si>
  <si>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</si>
  <si>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</si>
  <si>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</si>
  <si>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</si>
  <si>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</si>
  <si>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</si>
  <si>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</si>
  <si>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</si>
  <si>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</si>
  <si>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</si>
  <si>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</si>
  <si>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</si>
  <si>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</si>
  <si>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</si>
  <si>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</si>
  <si>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</si>
  <si>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</si>
  <si>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</si>
  <si>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</si>
  <si>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</si>
  <si>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</si>
  <si>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</si>
  <si>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</si>
  <si>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</si>
  <si>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</si>
  <si>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</si>
  <si>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</si>
  <si>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</si>
  <si>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</si>
  <si>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</si>
  <si>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</si>
  <si>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</si>
  <si>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</si>
  <si>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</si>
  <si>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</si>
  <si>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</si>
  <si>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</si>
  <si>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</si>
  <si>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</si>
  <si>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</si>
  <si>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</si>
  <si>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</si>
  <si>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</si>
  <si>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</si>
  <si>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</si>
  <si>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</si>
  <si>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</si>
  <si>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</si>
  <si>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</si>
  <si>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</si>
  <si>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</si>
  <si>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</si>
  <si>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</si>
  <si>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</si>
  <si>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</si>
  <si>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</si>
  <si>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</si>
  <si>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</si>
  <si>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</si>
  <si>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</si>
  <si>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</si>
  <si>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</si>
  <si>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</si>
  <si>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</si>
  <si>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</si>
  <si>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</si>
  <si>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</si>
  <si>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</si>
  <si>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</si>
  <si>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</si>
  <si>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</si>
  <si>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</si>
  <si>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</si>
  <si>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</si>
  <si>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</si>
  <si>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</si>
  <si>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</si>
  <si>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</si>
  <si>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</si>
  <si>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</si>
  <si>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</si>
  <si>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</si>
  <si>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</si>
  <si>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</si>
  <si>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</si>
  <si>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</si>
  <si>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</si>
  <si>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</si>
  <si>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</si>
  <si>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</si>
  <si>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</si>
  <si>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</si>
  <si>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</si>
  <si>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</si>
  <si>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</si>
  <si>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</si>
  <si>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</si>
  <si>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</si>
  <si>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</si>
  <si>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</si>
  <si>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</si>
  <si>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</si>
  <si>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</si>
  <si>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</si>
  <si>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</si>
  <si>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</si>
  <si>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</si>
  <si>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</si>
  <si>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</si>
  <si>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</si>
  <si>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</si>
  <si>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</si>
  <si>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</si>
  <si>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</si>
  <si>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</si>
  <si>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</si>
  <si>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</si>
  <si>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</si>
  <si>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</si>
  <si>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</si>
  <si>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</si>
  <si>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</si>
  <si>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</si>
  <si>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</si>
  <si>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</si>
  <si>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</si>
  <si>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</si>
  <si>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</si>
  <si>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</si>
  <si>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</si>
  <si>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</si>
  <si>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</si>
  <si>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</si>
  <si>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</si>
  <si>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</si>
  <si>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</si>
  <si>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</si>
  <si>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</si>
  <si>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</si>
  <si>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</si>
  <si>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</si>
  <si>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</si>
  <si>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</si>
  <si>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</si>
  <si>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</si>
  <si>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</si>
  <si>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</si>
  <si>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</si>
  <si>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</si>
  <si>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</si>
  <si>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</si>
  <si>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</si>
  <si>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</si>
  <si>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</si>
  <si>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</si>
  <si>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</si>
  <si>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</si>
  <si>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</si>
  <si>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</si>
  <si>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</si>
  <si>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</si>
  <si>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</si>
  <si>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</si>
  <si>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</si>
  <si>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</si>
  <si>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</si>
  <si>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</si>
  <si>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</si>
  <si>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</si>
  <si>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</si>
  <si>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</si>
  <si>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</si>
  <si>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</si>
  <si>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</si>
  <si>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</si>
  <si>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</si>
  <si>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</si>
  <si>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</si>
  <si>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</si>
  <si>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</si>
  <si>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</si>
  <si>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</si>
  <si>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</si>
  <si>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</si>
  <si>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</si>
  <si>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</si>
  <si>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</si>
  <si>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</si>
  <si>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</si>
  <si>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</si>
  <si>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</si>
  <si>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</si>
  <si>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</si>
  <si>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</si>
  <si>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</si>
  <si>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</si>
  <si>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</si>
  <si>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</si>
  <si>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</si>
  <si>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</si>
  <si>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</si>
  <si>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</si>
  <si>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</si>
  <si>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</si>
  <si>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</si>
  <si>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</si>
  <si>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</si>
  <si>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</si>
  <si>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</si>
  <si>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</si>
  <si>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</si>
  <si>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</si>
  <si>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</si>
  <si>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</si>
  <si>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</si>
  <si>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</si>
  <si>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</si>
  <si>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</si>
  <si>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</si>
  <si>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</si>
  <si>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</si>
  <si>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</si>
  <si>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</si>
  <si>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</si>
  <si>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</si>
  <si>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</si>
  <si>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</si>
  <si>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</si>
  <si>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</si>
  <si>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</si>
  <si>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</si>
  <si>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</si>
  <si>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</si>
  <si>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</si>
  <si>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</si>
  <si>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</si>
  <si>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</si>
  <si>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</si>
  <si>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</si>
  <si>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</si>
  <si>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</si>
  <si>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</si>
  <si>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</si>
  <si>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</si>
  <si>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</si>
  <si>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</si>
  <si>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</si>
  <si>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</si>
  <si>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</si>
  <si>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</si>
  <si>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</si>
  <si>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</si>
  <si>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</si>
  <si>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</si>
  <si>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</si>
  <si>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</si>
  <si>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</si>
  <si>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</si>
  <si>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</si>
  <si>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</si>
  <si>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</si>
  <si>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</si>
  <si>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</si>
  <si>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</si>
  <si>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</si>
  <si>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</si>
  <si>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</si>
  <si>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</si>
  <si>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</si>
  <si>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</si>
  <si>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</si>
  <si>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</si>
  <si>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</si>
  <si>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</si>
  <si>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</si>
  <si>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</si>
  <si>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</si>
  <si>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</si>
  <si>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</si>
  <si>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</si>
  <si>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</si>
  <si>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</si>
  <si>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</si>
  <si>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</si>
  <si>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</si>
  <si>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</si>
  <si>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</si>
  <si>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</si>
  <si>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</si>
  <si>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</si>
  <si>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</si>
  <si>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</si>
  <si>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</si>
  <si>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</si>
  <si>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</si>
  <si>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</si>
  <si>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</si>
  <si>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</si>
  <si>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</si>
  <si>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</si>
  <si>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</si>
  <si>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</si>
  <si>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</si>
  <si>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</si>
  <si>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</si>
  <si>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</si>
  <si>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</si>
  <si>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</si>
  <si>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</si>
  <si>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</si>
  <si>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</si>
  <si>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</si>
  <si>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</si>
  <si>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</si>
  <si>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</si>
  <si>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</si>
  <si>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</si>
  <si>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</si>
  <si>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</si>
  <si>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</si>
  <si>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</si>
  <si>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</si>
  <si>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</si>
  <si>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</si>
  <si>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</si>
  <si>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</si>
  <si>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</si>
  <si>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</si>
  <si>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</si>
  <si>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</si>
  <si>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</si>
  <si>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</si>
  <si>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</si>
  <si>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</si>
  <si>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</si>
  <si>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</si>
  <si>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</si>
  <si>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</si>
  <si>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</si>
  <si>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</si>
  <si>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</si>
  <si>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</si>
  <si>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</si>
  <si>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</si>
  <si>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</si>
  <si>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</si>
  <si>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</si>
  <si>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</si>
  <si>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</si>
  <si>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</si>
  <si>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</si>
  <si>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</si>
  <si>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</si>
  <si>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</si>
  <si>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</si>
  <si>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</si>
  <si>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</si>
  <si>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</si>
  <si>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</si>
  <si>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</si>
  <si>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</si>
  <si>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</si>
  <si>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</si>
  <si>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</si>
  <si>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</si>
  <si>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</si>
  <si>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</si>
  <si>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</si>
  <si>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</si>
  <si>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</si>
  <si>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</si>
  <si>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</si>
  <si>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</si>
  <si>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</si>
  <si>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</si>
  <si>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</si>
  <si>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</si>
  <si>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</si>
  <si>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</si>
  <si>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</si>
  <si>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</si>
  <si>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</si>
  <si>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</si>
  <si>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</si>
  <si>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</si>
  <si>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</si>
  <si>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</si>
  <si>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</si>
  <si>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</si>
  <si>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</si>
  <si>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</si>
  <si>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</si>
  <si>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</si>
  <si>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</si>
  <si>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</si>
  <si>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</si>
  <si>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</si>
  <si>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</si>
  <si>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</si>
  <si>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</si>
  <si>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</si>
  <si>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</si>
  <si>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</si>
  <si>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</si>
  <si>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</si>
  <si>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</si>
  <si>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</si>
  <si>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</si>
  <si>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</si>
  <si>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</si>
  <si>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</si>
  <si>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</si>
  <si>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</si>
  <si>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</si>
  <si>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</si>
  <si>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</si>
  <si>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</si>
  <si>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</si>
  <si>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</si>
  <si>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</si>
  <si>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</si>
  <si>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</si>
  <si>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</si>
  <si>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</si>
  <si>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</si>
  <si>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</si>
  <si>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</si>
  <si>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</si>
  <si>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</si>
  <si>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</si>
  <si>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</si>
  <si>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</si>
  <si>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</si>
  <si>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</si>
  <si>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</si>
  <si>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</si>
  <si>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</si>
  <si>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</si>
  <si>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</si>
  <si>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</si>
  <si>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</si>
  <si>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</si>
  <si>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</si>
  <si>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</si>
  <si>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</si>
  <si>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</si>
  <si>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</si>
  <si>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</si>
  <si>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</si>
  <si>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</si>
  <si>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</si>
  <si>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</si>
  <si>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</si>
  <si>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</si>
  <si>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</si>
  <si>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</si>
  <si>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</si>
  <si>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</si>
  <si>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</si>
  <si>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</si>
  <si>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</si>
  <si>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</si>
  <si>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</si>
  <si>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</si>
  <si>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</si>
  <si>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</si>
  <si>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</si>
  <si>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</si>
  <si>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</si>
  <si>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</si>
  <si>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</si>
  <si>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</si>
  <si>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</si>
  <si>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</si>
  <si>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</si>
  <si>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</si>
  <si>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</si>
  <si>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</si>
  <si>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</si>
  <si>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</si>
  <si>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</si>
  <si>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</si>
  <si>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</si>
  <si>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</si>
  <si>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</si>
  <si>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</si>
  <si>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</si>
  <si>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</si>
  <si>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</si>
  <si>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</si>
  <si>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</si>
  <si>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</si>
  <si>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</si>
  <si>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</si>
  <si>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</si>
  <si>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</si>
  <si>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</si>
  <si>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</si>
  <si>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</si>
  <si>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</si>
  <si>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</si>
  <si>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</si>
  <si>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</si>
  <si>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</si>
  <si>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</si>
  <si>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</si>
  <si>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</si>
  <si>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</si>
  <si>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</si>
  <si>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</si>
  <si>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</si>
  <si>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</si>
  <si>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</si>
  <si>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</si>
  <si>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</si>
  <si>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</si>
  <si>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</si>
  <si>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</si>
  <si>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</si>
  <si>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</si>
  <si>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</si>
  <si>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</si>
  <si>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</si>
  <si>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</si>
  <si>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</si>
  <si>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</si>
  <si>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</si>
  <si>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</si>
  <si>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</si>
  <si>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</si>
  <si>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</si>
  <si>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</si>
  <si>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</si>
  <si>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</si>
  <si>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</si>
  <si>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</si>
  <si>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</si>
  <si>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</si>
  <si>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</si>
  <si>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</si>
  <si>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</si>
  <si>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</si>
  <si>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</si>
  <si>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</si>
  <si>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</si>
  <si>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</si>
  <si>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</si>
  <si>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</si>
  <si>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</si>
  <si>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</si>
  <si>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</si>
  <si>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</si>
  <si>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</si>
  <si>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</si>
  <si>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</si>
  <si>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</si>
  <si>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</si>
  <si>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</si>
  <si>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</si>
  <si>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</si>
  <si>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</si>
  <si>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</si>
  <si>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</si>
  <si>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</si>
  <si>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</si>
  <si>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</si>
  <si>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</si>
  <si>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</si>
  <si>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</si>
  <si>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</si>
  <si>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</si>
  <si>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</si>
  <si>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</si>
  <si>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</si>
  <si>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</si>
  <si>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</si>
  <si>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PCM-20251206-00001091</t>
  </si>
  <si>
    <t>EM team need 20mins</t>
  </si>
  <si>
    <t>PCM-20251206-00001229</t>
  </si>
  <si>
    <t>Critical</t>
  </si>
  <si>
    <t>EM team need 20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</si>
  <si>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</si>
  <si>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</si>
  <si>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</si>
  <si>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</si>
  <si>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</si>
  <si>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</si>
  <si>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</si>
  <si>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</si>
  <si>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</si>
  <si>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</si>
  <si>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</si>
  <si>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</si>
  <si>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</si>
  <si>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</si>
  <si>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</si>
  <si>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</si>
  <si>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PCM-20251206-00000995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</si>
  <si>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</si>
  <si>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</si>
  <si>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</si>
  <si>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</si>
  <si>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</si>
  <si>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</si>
  <si>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</si>
  <si>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</si>
  <si>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</si>
  <si>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</si>
  <si>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</si>
  <si>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PCM-20251206-00001038</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</si>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</sst>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1" totalsRowShown="0" headerRowDxfId="96" dataDxfId="95" headerRowBorderDxfId="93" tableBorderDxfId="94" totalsRowBorderDxfId="92">
  <autoFilter ref="A1:L1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4" totalsRowShown="0" headerRowDxfId="46" dataDxfId="45" headerRowBorderDxfId="43" tableBorderDxfId="44" totalsRowBorderDxfId="42">
  <autoFilter ref="A1:L1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334.7067765046304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13232</v>
      </c>
      <c r="E3" s="123" t="s">
        <v>39106</v>
      </c>
      <c r="F3" s="122">
        <v>45997.591365740744</v>
      </c>
      <c r="G3" s="121">
        <f ca="1">IFERROR(NOW()-F3,"-")</f>
        <v>6.3836689812887926E-2</v>
      </c>
      <c r="H3" s="122">
        <v>45997.585115740738</v>
      </c>
      <c r="I3" s="124" t="str">
        <f>IFERROR(VLOOKUP(D3,DB!A:F,6,0),"")</f>
        <v>SCECO</v>
      </c>
      <c r="J3" s="124" t="str">
        <f>IFERROR(VLOOKUP(D3,DB!A:G,7,0),"")</f>
        <v>Vandalized</v>
      </c>
      <c r="K3" s="120" t="s">
        <v>39109</v>
      </c>
      <c r="L3" s="119" t="str">
        <f>IFERROR(VLOOKUP(D3,DB!A:I,9,0),"")</f>
        <v>Latis</v>
      </c>
    </row>
    <row r="4" spans="1:15" ht="15" customHeight="1">
      <c r="A4" s="125" t="s">
        <v>39110</v>
      </c>
      <c r="B4" s="124" t="str">
        <f>IFERROR(VLOOKUP(D4,DB!A:K,11,0),"")</f>
        <v>R1</v>
      </c>
      <c r="C4" s="124">
        <v>2</v>
      </c>
      <c r="D4" s="56" t="s">
        <v>19535</v>
      </c>
      <c r="E4" s="123" t="s">
        <v>39111</v>
      </c>
      <c r="F4" s="122">
        <v>45997.63616898148</v>
      </c>
      <c r="G4" s="121">
        <f ca="1">IFERROR(NOW()-F4,"-")</f>
        <v>1.90334490762325E-2</v>
      </c>
      <c r="H4" s="122">
        <v>45997.631655092591</v>
      </c>
      <c r="I4" s="124" t="str">
        <f>IFERROR(VLOOKUP(D4,DB!A:F,6,0),"")</f>
        <v>Power Cube</v>
      </c>
      <c r="J4" s="124" t="str">
        <f>IFERROR(VLOOKUP(D4,DB!A:G,7,0),"")</f>
        <v>Good+No BB Design</v>
      </c>
      <c r="K4" s="120" t="s">
        <v>39112</v>
      </c>
      <c r="L4" s="119" t="str">
        <f>IFERROR(VLOOKUP(D4,DB!A:I,9,0),"")</f>
        <v>Latis</v>
      </c>
    </row>
    <row r="5" spans="1:15" ht="15" customHeight="1">
      <c r="A5" s="125"/>
      <c r="B5" s="124" t="str">
        <f>IFERROR(VLOOKUP(D5,DB!A:K,11,0),"")</f>
        <v/>
      </c>
      <c r="C5" s="124"/>
      <c r="D5" s="56"/>
      <c r="E5" s="123"/>
      <c r="F5" s="122"/>
      <c r="G5" s="121">
        <f ca="1">IFERROR(NOW()-F5,"-")</f>
        <v>45997.655202430557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45997.655202430557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45997.655202430557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45997.655202430557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45997.655202430557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45997.655202430557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45997.655202430557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45997.655202430557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45997.655202430557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45997.655202430557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45997.655202430557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45997.655202430557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45997.655202430557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45997.655202430557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45997.655202430557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45997.655202430557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45997.655202430557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45997.655202430557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45997.655202430557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45997.655202430557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45997.655202430557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45997.655202430557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45997.655202430557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45997.655202430557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45997.655202430557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45997.655202430557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45997.655202430557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45997.655202430557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45997.655202430557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45997.655202430557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45997.655202430557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45997.655202430557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45997.655202430557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45997.655202430557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45997.655202430557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45997.655202430557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45997.655202430557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45997.655202430557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45997.655202430557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45997.655202430557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45997.655202430557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45997.655202430557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45997.655202430557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45997.655202430557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45997.655202430557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45997.655202430557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45997.655202430557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45997.655202430557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45997.655202430557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45997.655202430557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45997.655202430557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45997.655202430557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45997.655202430557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45997.655202430557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45997.655202430557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45997.655202430557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45997.655202430557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45997.655202430557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45997.655202430557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45997.655202430557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45997.655202430557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45997.655202430557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45997.655202430557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45997.655202430557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45997.655202430557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45997.655202430557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45997.655202430557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45997.655202430557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45997.655202430557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45997.655202430557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45997.655202430557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45997.655202430557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45997.655202430557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45997.655202430557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45997.655202430557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45997.655202430557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45997.655202430557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45997.655202430557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45997.655202430557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45997.655202430557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45997.655202430557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45997.655202430557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45997.655202430557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45997.655202430557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45997.655202430557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45997.655202430557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45997.655202430557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45997.655202430557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45997.655202430557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45997.655202430557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45997.655202430557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45997.655202430557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45997.655202430557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45997.655202430557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45997.655202430557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45997.655202430557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45997.655202430557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45997.655202430557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45997.655202430557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45997.655202430557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45997.655202430557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45997.655202430557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45997.655202430557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45997.655202430557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45997.655202430557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45997.655202430557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45997.655202430557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45997.655202430557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45997.655202430557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45997.655202430557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45997.655202430557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45997.655202430557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45997.655202430557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45997.655202430557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45997.655202430557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45997.655202430557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45997.655202430557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45997.655202430557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45997.655202430557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45997.655202430557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45997.655202430557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45997.655202430557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45997.655202430557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45997.655202430557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45997.655202430557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45997.655202430557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45997.655202430557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45997.655202430557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45997.655202430557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45997.655202430557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45997.655202430557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45997.655202430557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45997.655202430557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45997.655202430557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45997.655202430557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45997.655202430557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45997.655202430557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45997.655202430557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45997.655202430557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45997.655202430557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45997.655202430557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45997.655202430557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45997.655202430557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45997.655202430557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45997.655202430557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45997.655202430557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45997.655202430557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45997.655202430557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45997.655202430557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45997.655202430557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45997.655202430557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45997.655202430557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45997.655202430557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45997.655202430557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45997.655202430557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45997.655202430557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45997.655202430557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45997.655202430557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45997.655202430557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45997.655202430557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45997.655202430557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45997.655202430557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45997.655202430557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45997.655202430557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45997.655202430557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45997.655202430557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45997.655202430557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45997.655202430557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45997.655202430557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45997.655202430557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45997.655202430557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45997.655202430557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45997.655202430557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45997.655202430557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45997.655202430557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45997.655202430557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45997.655202430557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45997.655202430557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45997.655202430557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45997.655202430557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45997.655202430557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45997.655202430557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45997.655202430557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45997.655202430557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45997.655202430557</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45997.655202430557</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45997.655202430557</v>
      </c>
      <c r="H191" s="122"/>
      <c r="I191" s="124" t="str">
        <f>IFERROR(VLOOKUP(D191,DB!A:F,6,0),"")</f>
        <v/>
      </c>
      <c r="J191" s="124" t="str">
        <f>IFERROR(VLOOKUP(D191,DB!A:G,7,0),"")</f>
        <v/>
      </c>
      <c r="K191" s="120"/>
      <c r="L191" s="119" t="str">
        <f>IFERROR(VLOOKUP(D191,DB!A:I,9,0),"")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tabSelected="1" workbookViewId="0">
      <selection activeCell="E9" sqref="E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172.65536446759506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13.267783449075068</v>
      </c>
      <c r="H4" s="97">
        <v>45984.381168981483</v>
      </c>
      <c r="I4" s="18" t="str">
        <f>IFERROR(VLOOKUP(D4,DB!A:F,6,0),"")</f>
        <v>SCECO</v>
      </c>
      <c r="J4" s="18" t="str">
        <f>IFERROR(VLOOKUP(D4,DB!A:G,7,0),"")</f>
        <v>Vandalized</v>
      </c>
      <c r="K4" s="19" t="s">
        <v>39119</v>
      </c>
      <c r="L4" s="18" t="str">
        <f>IFERROR(VLOOKUP(D4,DB!A:I,9,0),"")</f>
        <v>Latis</v>
      </c>
    </row>
    <row r="5" spans="1:12" s="155" customFormat="1" ht="31.5" customHeight="1">
      <c r="A5" s="156" t="s">
        <v>39120</v>
      </c>
      <c r="B5" s="58" t="str">
        <f>IFERROR(VLOOKUP(D5,DB!A:K,11,0),"")</f>
        <v>R2</v>
      </c>
      <c r="C5" s="58">
        <v>1</v>
      </c>
      <c r="D5" s="58" t="s">
        <v>22828</v>
      </c>
      <c r="E5" s="81" t="s">
        <v>39121</v>
      </c>
      <c r="F5" s="71">
        <v>45997.355381944442</v>
      </c>
      <c r="G5" s="72">
        <f ca="1">IFERROR(NOW()-F5,"-")</f>
        <v>0.29982048611418577</v>
      </c>
      <c r="H5" s="71">
        <v>45997.339432870373</v>
      </c>
      <c r="I5" s="58" t="str">
        <f>IFERROR(VLOOKUP(D5,DB!A:F,6,0),"")</f>
        <v>SCECO</v>
      </c>
      <c r="J5" s="58" t="str">
        <f>IFERROR(VLOOKUP(D5,DB!A:G,7,0),"")</f>
        <v>Dead</v>
      </c>
      <c r="K5" s="82" t="s">
        <v>39122</v>
      </c>
      <c r="L5" s="58" t="str">
        <f>IFERROR(VLOOKUP(D5,DB!A:I,9,0),"")</f>
        <v>Latis</v>
      </c>
    </row>
    <row r="6" spans="1:12" ht="31.5" customHeight="1">
      <c r="A6" s="96"/>
      <c r="B6" s="18" t="str">
        <f>IFERROR(VLOOKUP(D6,DB!A:K,11,0),"")</f>
        <v/>
      </c>
      <c r="C6" s="18"/>
      <c r="D6" s="18"/>
      <c r="E6" s="18"/>
      <c r="F6" s="97"/>
      <c r="G6" s="98">
        <f ca="1">IFERROR(NOW()-F6,"-")</f>
        <v>45997.655202430557</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45997.655202430557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45997.655202430557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45997.655202430557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45997.655202430557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45997.655202430557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45997.655202430557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45997.655202430557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45997.655202430557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45997.655202430557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45997.655202430557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45997.655202430557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45997.655202430557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45997.655202430557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45997.655202430557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45997.655202430557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45997.655202430557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45997.655202430557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45997.655202430557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45997.655202430557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45997.655202430557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45997.655202430557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45997.655202430557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45997.655202430557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45997.655202430557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45997.655202430557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45997.655202430557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45997.655202430557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45997.655202430557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45997.655202430557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45997.655202430557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45997.655202430557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45997.655202430557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45997.655202430557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45997.655202430557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45997.655202430557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45997.655202430557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45997.655202430557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45997.655202430557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45997.655202430557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45997.655202430557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45997.655202430557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45997.655202430557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45997.655202430557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45997.655202430557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45997.655202430557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45997.655202430557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45997.655202430557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45997.655202430557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45997.655202430557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45997.655202430557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45997.655202430557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45997.655202430557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45997.655202430557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45997.655202430557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45997.655202430557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45997.655202430557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45997.655202430557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45997.655202430557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45997.655202430557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45997.655202430557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45997.655202430557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45997.655202430557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45997.655202430557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45997.655202430557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45997.655202430557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45997.655202430557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45997.655202430557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45997.655202430557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45997.655202430557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45997.655202430557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45997.655202430557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45997.655202430557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45997.655202430557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45997.655202430557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45997.655202430557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45997.655202430557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45997.655202430557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45997.655202430557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45997.655202430557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45997.655202430557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45997.655202430557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45997.655202430557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45997.655202430557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45997.655202430557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45997.655202430557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45997.655202430557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45997.655202430557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45997.655202430557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45997.655202430557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45997.655202430557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45997.655202430557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45997.655202430557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45997.655202430557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45997.655202430557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45997.655202430557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45997.655202430557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45997.655202430557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45997.655202430557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45997.655202430557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45997.655202430557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45997.655202430557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45997.655202430557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45997.655202430557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45997.655202430557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45997.655202430557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45997.655202430557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45997.655202430557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45997.655202430557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45997.655202430557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45997.655202430557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45997.655202430557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45997.655202430557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45997.655202430557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45997.655202430557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45997.655202430557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45997.655202430557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45997.655202430557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45997.655202430557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45997.655202430557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45997.655202430557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45997.655202430557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45997.655202430557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45997.655202430557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45997.655202430557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45997.655202430557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45997.655202430557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45997.655202430557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45997.655202430557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45997.655202430557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45997.655202430557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45997.655202430557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45997.655202430557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45997.655202430557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45997.655202430557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45997.655202430557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45997.655202430557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45997.655202430557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45997.655202430557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45997.655202430557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45997.655202430557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45997.655202430557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45997.655202430557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45997.655202430557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45997.655202430557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45997.655202430557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45997.655202430557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45997.655202430557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45997.655202430557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45997.655202430557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45997.655202430557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45997.655202430557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45997.655202430557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45997.655202430557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45997.655202430557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45997.655202430557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45997.655202430557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45997.655202430557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45997.655202430557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45997.655202430557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45997.655202430557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45997.655202430557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45997.655202430557</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45997.655202430557</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45997.655202430557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45997.655202430557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45997.655202430557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45997.655202430557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45997.655202430557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45997.655202430557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45997.655202430557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45997.655202430557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45997.655202430557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45997.655202430557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45997.655202430557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45997.655202430557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45997.655202430557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45997.655202430557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45997.655202430557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45997.655202430557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45997.655202430557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45997.655202430557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45997.655202430557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45997.655202430557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45997.655202430557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45997.655202430557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45997.655202430557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45997.655202430557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45997.655202430557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45997.655202430557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45997.655202430557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45997.655202430557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45997.655202430557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45997.655202430557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45997.655202430557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45997.655202430557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45997.655202430557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45997.655202430557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45997.655202430557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45997.655202430557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45997.655202430557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45997.655202430557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45997.655202430557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45997.655202430557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45997.655202430557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45997.655202430557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45997.655202430557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45997.655202430557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45997.655202430557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45997.655202430557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45997.655202430557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45997.655202430557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45997.655202430557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45997.655202430557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45997.655202430557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45997.655202430557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45997.655202430557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45997.655202430557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45997.655202430557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45997.655202430557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45997.655202430557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45997.655202430557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45997.655202430557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45997.655202430557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45997.655202430557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45997.655202430557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45997.655202430557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45997.655202430557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45997.655202430557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45997.655202430557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45997.655202430557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45997.655202430557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45997.655202430557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45997.655202430557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45997.655202430557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45997.655202430557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45997.655202430557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45997.655202430557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45997.655202430557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45997.655202430557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45997.655202430557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45997.655202430557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45997.655202430557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45997.655202430557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45997.655202430557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45997.655202430557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45997.655202430557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45997.655202430557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45997.655202430557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45997.655202430557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45997.655202430557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45997.655202430557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45997.655202430557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45997.655202430557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45997.655202430557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45997.655202430557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45997.655202430557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45997.655202430557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45997.655202430557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45997.655202430557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45997.655202430557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45997.655202430557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45997.655202430557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45997.655202430557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45997.655202430557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45997.655202430557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45997.655202430557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45997.655202430557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45997.655202430557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45997.655202430557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45997.655202430557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45997.655202430557</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45997.655202430557</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45997.655202430557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45997.655202430557</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45997.655202430557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45997.655202430557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45997.655202430557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45997.655202430557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45997.655202430557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45997.655202430557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45997.655202430557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45997.655202430557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45997.655202430557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45997.655202430557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45997.655202430557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45997.655202430557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45997.655202430557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45997.655202430557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45997.655202430557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45997.655202430557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45997.655202430557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45997.655202430557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45997.655202430557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45997.655202430557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45997.655202430557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45997.655202430557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45997.655202430557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45997.655202430557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45997.655202430557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45997.655202430557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45997.655202430557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45997.655202430557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45997.655202430557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45997.655202430557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45997.655202430557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45997.655202430557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45997.655202430557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45997.655202430557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45997.655202430557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45997.655202430557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45997.655202430557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45997.655202430557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45997.655202430557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45997.655202430557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45997.655202430557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45997.655202430557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45997.655202430557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45997.655202430557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45997.655202430557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45997.655202430557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45997.655202430557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45997.655202430557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45997.655202430557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45997.655202430557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45997.655202430557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45997.655202430557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45997.655202430557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45997.655202430557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45997.655202430557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45997.655202430557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45997.655202430557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45997.655202430557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45997.655202430557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45997.655202430557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45997.655202430557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45997.655202430557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45997.655202430557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45997.655202430557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45997.655202430557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45997.655202430557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45997.655202430557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45997.655202430557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45997.655202430557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45997.655202430557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45997.655202430557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45997.655202430557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45997.655202430557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45997.655202430557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45997.655202430557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45997.655202430557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45997.655202430557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45997.655202430557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45997.655202430557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45997.655202430557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45997.655202430557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45997.655202430557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45997.655202430557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45997.655202430557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45997.655202430557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45997.655202430557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45997.655202430557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45997.655202430557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45997.655202430557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45997.655202430557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45997.655202430557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45997.655202430557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45997.655202430557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45997.655202430557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45997.655202430557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45997.655202430557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45997.655202430557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45997.655202430557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45997.655202430557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45997.655202430557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45997.655202430557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45997.655202430557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45997.655202430557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45997.655202430557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45997.655202430557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45997.655202430557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45997.655202430557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45997.655202430557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45997.655202430557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45997.655202430557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45997.655202430557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45997.655202430557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45997.655202430557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45997.655202430557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45997.655202430557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45997.655202430557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45997.655202430557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45997.655202430557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45997.655202430557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45997.655202430557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45997.655202430557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45997.655202430557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45997.655202430557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45997.655202430557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45997.655202430557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45997.655202430557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45997.655202430557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45997.655202430557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45997.655202430557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45997.655202430557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45997.655202430557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45997.655202430557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45997.655202430557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45997.655202430557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45997.655202430557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45997.655202430557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45997.655202430557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45997.655202430557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45997.655202430557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45997.655202430557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45997.655202430557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45997.655202430557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45997.655202430557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45997.655202430557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45997.655202430557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45997.655202430557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45997.655202430557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45997.655202430557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45997.655202430557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45997.655202430557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45997.655202430557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45997.655202430557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45997.655202430557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45997.655202430557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45997.655202430557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45997.655202430557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45997.655202430557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45997.655202430557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45997.655202430557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45997.655202430557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45997.655202430557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45997.655202430557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45997.655202430557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45997.655202430557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45997.655202430557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45997.655202430557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45997.655202430557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45997.655202430557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45997.655202430557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45997.655202430557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45997.655202430557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45997.655202430557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45997.655202430557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45997.655202430557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45997.655202430557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45997.655202430557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45997.655202430557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45997.655202430557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45997.655202430557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45997.655202430557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45997.655202430557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45997.655202430557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45997.655202430557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45997.655202430557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45997.655202430557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45997.655202430557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45997.655202430557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45997.655202430557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45997.655202430557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45997.655202430557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45997.655202430557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45997.655202430557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45997.655202430557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45997.655202430557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45997.655202430557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45997.655202430557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45997.655202430557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45997.655202430557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45997.655202430557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45997.655202430557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45997.655202430557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45997.655202430557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45997.655202430557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45997.655202430557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45997.655202430557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45997.655202430557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45997.655202430557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45997.655202430557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45997.655202430557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45997.655202430557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45997.655202430557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45997.655202430557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45997.655202430557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45997.655202430557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45997.655202430557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45997.655202430557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45997.655202430557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45997.655202430557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45997.655202430557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45997.655202430557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45997.655202430557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45997.655202430557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45997.655202430557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45997.655202430557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45997.655202430557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45997.655202430557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45997.655202430557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45997.655202430557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45997.655202430557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45997.655202430557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45997.655202430557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45997.655202430557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45997.655202430557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45997.655202430557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45997.655202430557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45997.655202430557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45997.655202430557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45997.655202430557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45997.655202430557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45997.655202430557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45997.655202430557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45997.655202430557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45997.655202430557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45997.655202430557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45997.655202430557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45997.655202430557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45997.655202430557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45997.655202430557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45997.655202430557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45997.655202430557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45997.655202430557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45997.655202430557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45997.655202430557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45997.655202430557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45997.655202430557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45997.655202430557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45997.655202430557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45997.655202430557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45997.655202430557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45997.655202430557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45997.655202430557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45997.655202430557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45997.655202430557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45997.655202430557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45997.655202430557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45997.655202430557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45997.655202430557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45997.655202430557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45997.655202430557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45997.655202430557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45997.655202430557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45997.655202430557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45997.655202430557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45997.655202430557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45997.655202430557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45997.655202430557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45997.655202430557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45997.655202430557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45997.655202430557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45997.655202430557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45997.655202430557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45997.655202430557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45997.655202430557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45997.655202430557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45997.655202430557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45997.655202430557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45997.655202430557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45997.655202430557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45997.655202430557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45997.655202430557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45997.655202430557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45997.655202430557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45997.655202430557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45997.655202430557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45997.655202430557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45997.655202430557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45997.655202430557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45997.655202430557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45997.655202430557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45997.655202430557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45997.655202430557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45997.655202430557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45997.655202430557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45997.655202430557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45997.655202430557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45997.655202430557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45997.655202430557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45997.655202430557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45997.655202430557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45997.655202430557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45997.655202430557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45997.655202430557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45997.655202430557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45997.655202430557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45997.655202430557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45997.655202430557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45997.655202430557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45997.655202430557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45997.655202430557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45997.655202430557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45997.655202430557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45997.655202430557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45997.655202430557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45997.655202430557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45997.655202430557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45997.655202430557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45997.655202430557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45997.655202430557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45997.655202430557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45997.655202430557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45997.655202430557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45997.655202430557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45997.655202430557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45997.655202430557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45997.655202430557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45997.655202430557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45997.655202430557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45997.655202430557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45997.655202430557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45997.655202430557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45997.655202430557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45997.655202430557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45997.655202430557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45997.655202430557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45997.655202430557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45997.655202430557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45997.655202430557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45997.655202430557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45997.655202430557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45997.655202430557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45997.655202430557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45997.655202430557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45997.655202430557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45997.655202430557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45997.655202430557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45997.655202430557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45997.655202430557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45997.655202430557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45997.655202430557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45997.655202430557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45997.655202430557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45997.655202430557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45997.655202430557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45997.655202430557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45997.655202430557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45997.655202430557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45997.655202430557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45997.655202430557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45997.655202430557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45997.655202430557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45997.655202430557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45997.655202430557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45997.655202430557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45997.655202430557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45997.655202430557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45997.655202430557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45997.655202430557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45997.655202430557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45997.655202430557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45997.655202430557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45997.655202430557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45997.655202430557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45997.655202430557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45997.655202430557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45997.655202430557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45997.655202430557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45997.655202430557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45997.655202430557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45997.655202430557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45997.655202430557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45997.655202430557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45997.655202430557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45997.655202430557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45997.655202430557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45997.655202430557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45997.655202430557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45997.655202430557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45997.655202430557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45997.655202430557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45997.655202430557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45997.655202430557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45997.655202430557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45997.655202430557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45997.655202430557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45997.655202430557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45997.655202430557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45997.655202430557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45997.655202430557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45997.655202430557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45997.655202430557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45997.655202430557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45997.655202430557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45997.655202430557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45997.655202430557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45997.655202430557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45997.655202430557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45997.655202430557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45997.655202430557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45997.655202430557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45997.655202430557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45997.655202430557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45997.655202430557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45997.655202430557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45997.655202430557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45997.655202430557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45997.655202430557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45997.655202430557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45997.655202430557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45997.655202430557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45997.655202430557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45997.655202430557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45997.655202430557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45997.655202430557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45997.655202430557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45997.655202430557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45997.655202430557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45997.655202430557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45997.655202430557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45997.655202430557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45997.655202430557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45997.655202430557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45997.655202430557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45997.655202430557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45997.655202430557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45997.655202430557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45997.655202430557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45997.655202430557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45997.655202430557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45997.655202430557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45997.655202430557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45997.655202430557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45997.655202430557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45997.655202430557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45997.655202430557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45997.655202430557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45997.655202430557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45997.655202430557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45997.655202430557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45997.655202430557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45997.655202430557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45997.655202430557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45997.655202430557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45997.655202430557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45997.655202430557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45997.655202430557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45997.655202430557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45997.655202430557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45997.655202430557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45997.655202430557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45997.655202430557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45997.655202430557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45997.655202430557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45997.655202430557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45997.655202430557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45997.655202430557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45997.655202430557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45997.655202430557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45997.655202430557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45997.655202430557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45997.655202430557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45997.655202430557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45997.655202430557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45997.655202430557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45997.655202430557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45997.655202430557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45997.655202430557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45997.655202430557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45997.655202430557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45997.655202430557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45997.655202430557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45997.655202430557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45997.655202430557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45997.655202430557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45997.655202430557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45997.655202430557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45997.655202430557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45997.655202430557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45997.655202430557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45997.655202430557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45997.655202430557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45997.655202430557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45997.655202430557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45997.655202430557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45997.655202430557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45997.655202430557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45997.655202430557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45997.655202430557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45997.655202430557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45997.655202430557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45997.655202430557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45997.655202430557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45997.655202430557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45997.655202430557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45997.655202430557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45997.655202430557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45997.655202430557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45997.655202430557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45997.655202430557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45997.655202430557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45997.655202430557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45997.655202430557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45997.655202430557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45997.655202430557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45997.655202430557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45997.655202430557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45997.655202430557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45997.655202430557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45997.655202430557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45997.655202430557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45997.655202430557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45997.655202430557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45997.655202430557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45997.655202430557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45997.655202430557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45997.655202430557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45997.655202430557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45997.655202430557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45997.655202430557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45997.655202430557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45997.655202430557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45997.655202430557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45997.655202430557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45997.655202430557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45997.655202430557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45997.655202430557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45997.655202430557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45997.655202430557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45997.655202430557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45997.655202430557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45997.655202430557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45997.655202430557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45997.655202430557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45997.655202430557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45997.655202430557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45997.655202430557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45997.655202430557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45997.655202430557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45997.655202430557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45997.655202430557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45997.655202430557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45997.655202430557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45997.655202430557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45997.655202430557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45997.655202430557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45997.655202430557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45997.655202430557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45997.655202430557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45997.655202430557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45997.655202430557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45997.655202430557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45997.655202430557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45997.655202430557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45997.655202430557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45997.655202430557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45997.655202430557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45997.655202430557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45997.655202430557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45997.655202430557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45997.655202430557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45997.655202430557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45997.655202430557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45997.655202430557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45997.655202430557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45997.655202430557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45997.655202430557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45997.655202430557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45997.655202430557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45997.655202430557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45997.655202430557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45997.655202430557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45997.655202430557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45997.655202430557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45997.655202430557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45997.655202430557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45997.655202430557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45997.655202430557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45997.655202430557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45997.655202430557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45997.655202430557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45997.655202430557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45997.655202430557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45997.655202430557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45997.655202430557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45997.655202430557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45997.655202430557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45997.655202430557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45997.655202430557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45997.655202430557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45997.655202430557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45997.655202430557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45997.655202430557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45997.655202430557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45997.655202430557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45997.655202430557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45997.655202430557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45997.655202430557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45997.655202430557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45997.655202430557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45997.655202430557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45997.655202430557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45997.655202430557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45997.655202430557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45997.655202430557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45997.655202430557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45997.655202430557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45997.655202430557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45997.655202430557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45997.655202430557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45997.655202430557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45997.655202430557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45997.655202430557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45997.655202430557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45997.655202430557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45997.655202430557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45997.655202430557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45997.655202430557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45997.655202430557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45997.655202430557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45997.655202430557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45997.655202430557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45997.655202430557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45997.655202430557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45997.655202430557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45997.655202430557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45997.655202430557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45997.655202430557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45997.655202430557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45997.655202430557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45997.655202430557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45997.655202430557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45997.655202430557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45997.655202430557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45997.655202430557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45997.655202430557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45997.655202430557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45997.655202430557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45997.655202430557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45997.655202430557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45997.655202430557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45997.655202430557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45997.655202430557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45997.655202430557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45997.655202430557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45997.655202430557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45997.655202430557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45997.655202430557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45997.655202430557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45997.655202430557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45997.655202430557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45997.655202430557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45997.655202430557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45997.655202430557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45997.655202430557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45997.655202430557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45997.655202430557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45997.655202430557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45997.655202430557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45997.655202430557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45997.655202430557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45997.655202430557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45997.655202430557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45997.655202430557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45997.655202430557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45997.655202430557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45997.655202430557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45997.655202430557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45997.655202430557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45997.655202430557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45997.655202430557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45997.655202430557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45997.655202430557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45997.655202430557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45997.655202430557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45997.655202430557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45997.655202430557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45997.655202430557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45997.655202430557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45997.655202430557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45997.655202430557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45997.655202430557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45997.655202430557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45997.655202430557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45997.655202430557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45997.655202430557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45997.655202430557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45997.655202430557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45997.655202430557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45997.655202430557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45997.655202430557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45997.655202430557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45997.655202430557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45997.655202430557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45997.655202430557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45997.655202430557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45997.655202430557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45997.655202430557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45997.655202430557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45997.655202430557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45997.655202430557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45997.655202430557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45997.655202430557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45997.655202430557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45997.655202430557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45997.655202430557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45997.655202430557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45997.655202430557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45997.655202430557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45997.655202430557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45997.655202430557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45997.655202430557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45997.655202430557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45997.655202430557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45997.655202430557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45997.655202430557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45997.655202430557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45997.655202430557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45997.655202430557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45997.655202430557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45997.655202430557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45997.655202430557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45997.655202430557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45997.655202430557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45997.655202430557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45997.655202430557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45997.655202430557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45997.655202430557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45997.655202430557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45997.655202430557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45997.655202430557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45997.655202430557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45997.655202430557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45997.655202430557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45997.655202430557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45997.655202430557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45997.655202430557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45997.655202430557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45997.655202430557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45997.655202430557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45997.655202430557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45997.655202430557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45997.655202430557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45997.655202430557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45997.655202430557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45997.655202430557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45997.655202430557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45997.655202430557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45997.655202430557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45997.655202430557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45997.655202430557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45997.655202430557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45997.655202430557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45997.655202430557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45997.655202430557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45997.655202430557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45997.655202430557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45997.655202430557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45997.655202430557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45997.655202430557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45997.655202430557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45997.655202430557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45997.655202430557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45997.655202430557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45997.655202430557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45997.655202430557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45997.655202430557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45997.655202430557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45997.655202430557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45997.655202430557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45997.655202430557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45997.655202430557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45997.655202430557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45997.655202430557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45997.655202430557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45997.655202430557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45997.655202430557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45997.655202430557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45997.655202430557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45997.655202430557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45997.655202430557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45997.655202430557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45997.655202430557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45997.655202430557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45997.655202430557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45997.655202430557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45997.655202430557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45997.655202430557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45997.655202430557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45997.655202430557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45997.655202430557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45997.655202430557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45997.655202430557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45997.655202430557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45997.655202430557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45997.655202430557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45997.655202430557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45997.655202430557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45997.655202430557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45997.655202430557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45997.655202430557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45997.655202430557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45997.655202430557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45997.655202430557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45997.655202430557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45997.655202430557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45997.655202430557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45997.655202430557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45997.655202430557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45997.655202430557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45997.655202430557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45997.655202430557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45997.655202430557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45997.655202430557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45997.655202430557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45997.655202430557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45997.655202430557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45997.655202430557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45997.655202430557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45997.655202430557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45997.655202430557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45997.655202430557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45997.655202430557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45997.655202430557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45997.655202430557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45997.655202430557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45997.655202430557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45997.655202430557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45997.655202430557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45997.655202430557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45997.655202430557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45997.655202430557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45997.655202430557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45997.655202430557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45997.655202430557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45997.655202430557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45997.655202430557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45997.655202430557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45997.655202430557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45997.655202430557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45997.655202430557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45997.655202430557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45997.655202430557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45997.655202430557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45997.655202430557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45997.655202430557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45997.655202430557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45997.655202430557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45997.655202430557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45997.655202430557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45997.655202430557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45997.655202430557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45997.655202430557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45997.655202430557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45997.655202430557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45997.655202430557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45997.655202430557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45997.655202430557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45997.655202430557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45997.655202430557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45997.655202430557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45997.655202430557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45997.655202430557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45997.655202430557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45997.655202430557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45997.655202430557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45997.655202430557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45997.655202430557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45997.655202430557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45997.655202430557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45997.655202430557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45997.655202430557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45997.655202430557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45997.655202430557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45997.655202430557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45997.655202430557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45997.655202430557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45997.655202430557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45997.655202430557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45997.655202430557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45997.655202430557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45997.655202430557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45997.655202430557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45997.655202430557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45997.655202430557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45997.655202430557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45997.655202430557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45997.655202430557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45997.655202430557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45997.655202430557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45997.655202430557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45997.655202430557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45997.655202430557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45997.655202430557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45997.655202430557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45997.655202430557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45997.655202430557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45997.655202430557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45997.655202430557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45997.655202430557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45997.655202430557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45997.655202430557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294.17448483796034</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4" ca="1" si="0">IFERROR(NOW()-F3,"")</f>
        <v>0.16320011574134696</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0.12186909722368</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37052</v>
      </c>
      <c r="E5" s="90" t="s">
        <v>39106</v>
      </c>
      <c r="F5" s="91">
        <v>45997.55537037037</v>
      </c>
      <c r="G5" s="92">
        <f t="shared" ca="1" si="0"/>
        <v>9.9832060186599847E-2</v>
      </c>
      <c r="H5" s="91">
        <v>45997.549826388888</v>
      </c>
      <c r="I5" s="107" t="str">
        <f>IFERROR(VLOOKUP(D5,DB!A:F,6,0),"")</f>
        <v>Generator-SG</v>
      </c>
      <c r="J5" s="107" t="str">
        <f>IFERROR(VLOOKUP(D5,DB!A:G,7,0),"")</f>
        <v>Dead</v>
      </c>
      <c r="K5" s="93" t="s">
        <v>39130</v>
      </c>
      <c r="L5" s="87" t="str">
        <f>IFERROR(VLOOKUP(D5,DB!A:I,9,0),"")</f>
        <v>Latis</v>
      </c>
    </row>
    <row r="6" spans="1:16" ht="15" customHeight="1">
      <c r="A6" s="107"/>
      <c r="B6" s="107" t="str">
        <f>IFERROR(VLOOKUP(D6,DB!A:K,11,0),"")</f>
        <v/>
      </c>
      <c r="C6" s="89"/>
      <c r="D6" s="87"/>
      <c r="E6" s="90"/>
      <c r="F6" s="91"/>
      <c r="G6" s="92">
        <f t="shared" ca="1" si="0"/>
        <v>45997.655202430557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45997.655202430557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45997.655202430557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45997.655202430557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45997.655202430557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45997.655202430557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45997.655202430557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45997.655202430557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45997.655202430557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45997.655202430557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45997.655202430557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45997.655202430557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45997.655202430557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45997.655202430557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45997.655202430557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45997.655202430557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45997.655202430557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45997.655202430557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45997.655202430557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45997.655202430557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45997.655202430557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45997.655202430557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45997.655202430557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45997.655202430557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45997.655202430557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45997.655202430557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45997.655202430557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45997.655202430557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45997.655202430557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45997.655202430557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45997.655202430557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45997.655202430557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45997.655202430557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45997.655202430557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45997.655202430557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45997.655202430557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45997.655202430557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45997.655202430557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45997.655202430557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45997.655202430557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45997.655202430557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45997.655202430557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45997.655202430557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45997.655202430557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45997.655202430557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45997.655202430557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45997.655202430557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45997.655202430557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45997.655202430557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45997.655202430557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45997.655202430557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45997.655202430557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45997.655202430557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45997.655202430557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45997.655202430557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45997.655202430557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45997.655202430557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45997.655202430557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45997.655202430557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28" ca="1" si="1">IFERROR(NOW()-F65,"")</f>
        <v>45997.655202430557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45997.655202430557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45997.655202430557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45997.655202430557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45997.655202430557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45997.655202430557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45997.655202430557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45997.655202430557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45997.655202430557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45997.655202430557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45997.655202430557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45997.655202430557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45997.655202430557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45997.655202430557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45997.655202430557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45997.655202430557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45997.655202430557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45997.655202430557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45997.655202430557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45997.655202430557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45997.655202430557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45997.655202430557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45997.655202430557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45997.655202430557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45997.655202430557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45997.655202430557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45997.655202430557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45997.655202430557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45997.655202430557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45997.655202430557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45997.655202430557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45997.655202430557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45997.655202430557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45997.655202430557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45997.655202430557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45997.655202430557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45997.655202430557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45997.655202430557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45997.655202430557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45997.655202430557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45997.655202430557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45997.655202430557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45997.655202430557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45997.655202430557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45997.655202430557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45997.655202430557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45997.655202430557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45997.655202430557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45997.655202430557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45997.655202430557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45997.655202430557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45997.655202430557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45997.655202430557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45997.655202430557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45997.655202430557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45997.655202430557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45997.655202430557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45997.655202430557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45997.655202430557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45997.655202430557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45997.655202430557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45997.655202430557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45997.655202430557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45997.655202430557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ref="G129:G174" ca="1" si="2">IFERROR(NOW()-F129,"")</f>
        <v>45997.655202430557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45997.655202430557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45997.655202430557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45997.655202430557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45997.655202430557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45997.655202430557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45997.655202430557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45997.655202430557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45997.655202430557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45997.655202430557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45997.655202430557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45997.655202430557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45997.655202430557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45997.655202430557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45997.655202430557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45997.655202430557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45997.655202430557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45997.655202430557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45997.655202430557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45997.655202430557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45997.655202430557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45997.655202430557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45997.655202430557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45997.655202430557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45997.655202430557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45997.655202430557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45997.655202430557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45997.655202430557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45997.655202430557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45997.655202430557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45997.655202430557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45997.655202430557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45997.655202430557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45997.655202430557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45997.655202430557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45997.655202430557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45997.655202430557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45997.655202430557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45997.655202430557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45997.655202430557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45997.655202430557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45997.655202430557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45997.655202430557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45997.655202430557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45997.655202430557</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45997.655202430557</v>
      </c>
      <c r="H174" s="91"/>
      <c r="I174" s="107" t="str">
        <f>IFERROR(VLOOKUP(D174,DB!A:F,6,0),"")</f>
        <v/>
      </c>
      <c r="J174" s="107" t="str">
        <f>IFERROR(VLOOKUP(D174,DB!A:G,7,0),"")</f>
        <v/>
      </c>
      <c r="K174" s="93"/>
      <c r="L174" s="87" t="str">
        <f>IFERROR(VLOOKUP(D174,DB!A:I,9,0),"")</f>
        <v/>
      </c>
    </row>
  </sheetData>
  <dataValidations count="2">
    <dataValidation allowBlank="1" showInputMessage="1" showErrorMessage="1" sqref="E1" xr:uid="{A4F81451-56CC-4543-9497-104C4E44EE4B}"/>
    <dataValidation type="list" allowBlank="1" showInputMessage="1" showErrorMessage="1" sqref="E2:E1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105.82314224536822</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39111</v>
      </c>
      <c r="F3" s="38">
        <v>45926.188877314817</v>
      </c>
      <c r="G3" s="102">
        <f t="shared" ref="G3" ca="1" si="0">IFERROR(NOW()-F3,"")</f>
        <v>71.466325115739892</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39111</v>
      </c>
      <c r="F4" s="104">
        <v>45948.661111111112</v>
      </c>
      <c r="G4" s="105">
        <f t="shared" ref="G4" ca="1" si="1">IFERROR(NOW()-F4,"")</f>
        <v>48.994091319444124</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16.28190381944296</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0.54771400462777819</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8" ca="1" si="3">IFERROR(NOW()-F7,"")</f>
        <v>45997.655202430557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45997.655202430557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45997.655202430557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45997.655202430557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45997.655202430557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45997.655202430557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45997.655202430557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45997.655202430557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45997.655202430557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45997.655202430557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45997.655202430557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45997.655202430557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45997.655202430557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45997.655202430557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45997.655202430557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45997.655202430557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45997.655202430557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45997.655202430557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45997.655202430557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45997.655202430557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45997.655202430557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45997.655202430557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45997.655202430557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45997.655202430557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45997.655202430557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45997.655202430557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45997.655202430557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45997.655202430557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45997.655202430557</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45997.655202430557</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34779</v>
      </c>
      <c r="E2" s="138" t="s">
        <v>39106</v>
      </c>
      <c r="F2" s="117">
        <v>45997.569664351853</v>
      </c>
      <c r="G2" s="72">
        <f t="shared" ref="G2:G45" ca="1" si="0">IFERROR(NOW()-F2,"-")</f>
        <v>8.5538078703393694E-2</v>
      </c>
      <c r="H2" s="117">
        <v>45997.569664351853</v>
      </c>
      <c r="I2" s="115" t="str">
        <f>IFERROR(VLOOKUP(D2,DB!A:F,6,0),"")</f>
        <v>SCECO</v>
      </c>
      <c r="J2" s="115" t="str">
        <f>IFERROR(VLOOKUP(D2,DB!A:G,7,0),"")</f>
        <v>Vandalized+No BB Design</v>
      </c>
      <c r="K2" s="118" t="s">
        <v>39142</v>
      </c>
      <c r="L2" s="133" t="str">
        <f>IFERROR(VLOOKUP(D2,DB!A:I,9,0),"")</f>
        <v>Latis</v>
      </c>
    </row>
    <row r="3" spans="1:16382" ht="31.5" customHeight="1">
      <c r="A3" s="114"/>
      <c r="B3" s="115" t="str">
        <f>IFERROR(VLOOKUP(D3,DB!A:K,11,0),"")</f>
        <v/>
      </c>
      <c r="C3" s="116"/>
      <c r="D3" s="115"/>
      <c r="E3" s="138"/>
      <c r="F3" s="117"/>
      <c r="G3" s="72">
        <f t="shared" ca="1" si="0"/>
        <v>45997.655202430557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45997.655202430557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45997.655202430557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45997.655202430557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45997.655202430557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45997.655202430557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45997.655202430557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45997.655202430557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45997.655202430557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45997.655202430557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45997.655202430557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45997.655202430557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45997.655202430557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45997.655202430557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45997.655202430557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45997.655202430557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45997.655202430557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45997.655202430557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45997.655202430557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45997.655202430557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45997.655202430557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45997.655202430557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45997.655202430557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45997.655202430557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45997.655202430557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45997.655202430557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45997.655202430557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45997.655202430557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45997.655202430557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45997.655202430557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45997.655202430557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45997.655202430557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45997.655202430557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45997.655202430557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45997.655202430557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45997.655202430557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45997.655202430557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45997.655202430557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45997.655202430557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45997.655202430557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45997.655202430557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45997.655202430557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45997.655202430557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45997.655202430557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45997.655202430557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45997.655202430557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45997.655202430557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45997.655202430557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45997.655202430557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45997.655202430557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45997.655202430557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45997.655202430557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45997.655202430557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45997.655202430557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45997.655202430557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45997.655202430557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45997.655202430557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45997.655202430557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45997.655202430557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45997.655202430557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45997.655202430557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45997.655202430557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45997.655202430557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45997.655202430557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45997.655202430557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45997.655202430557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45997.655202430557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45997.655202430557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45997.655202430557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45997.655202430557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45997.655202430557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45997.655202430557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45997.655202430557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45997.655202430557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45997.655202430557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45997.655202430557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45997.655202430557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45997.655202430557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45997.655202430557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45997.655202430557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45997.655202430557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45997.655202430557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45997.655202430557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45997.655202430557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45997.655202430557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45997.655202430557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45997.655202430557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45997.655202430557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45997.655202430557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45997.655202430557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45997.655202430557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45997.655202430557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45997.655202430557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45997.655202430557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45997.655202430557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45997.655202430557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45997.655202430557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45997.655202430557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45997.655202430557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45997.655202430557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45997.655202430557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45997.655202430557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45997.655202430557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45997.655202430557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45997.655202430557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45997.655202430557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45997.655202430557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45997.655202430557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45997.655202430557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45997.655202430557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45997.655202430557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45997.655202430557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45997.655202430557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45997.655202430557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45997.655202430557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45997.655202430557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45997.655202430557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45997.655202430557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45997.655202430557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45997.655202430557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45997.655202430557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45997.655202430557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45997.655202430557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45997.655202430557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45997.655202430557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45997.655202430557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45997.655202430557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45997.655202430557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45997.655202430557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45997.655202430557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45997.655202430557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45997.655202430557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45997.655202430557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45997.655202430557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45997.655202430557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45997.655202430557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45997.655202430557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45997.655202430557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45997.655202430557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45997.655202430557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45997.655202430557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45997.655202430557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45997.655202430557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45997.655202430557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45997.655202430557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45997.655202430557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45997.655202430557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45997.655202430557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45997.655202430557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45997.655202430557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45997.655202430557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45997.655202430557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45997.655202430557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45997.655202430557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45997.655202430557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45997.655202430557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45997.655202430557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45997.655202430557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45997.655202430557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45997.655202430557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45997.655202430557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45997.655202430557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45997.655202430557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45997.655202430557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45997.655202430557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45997.655202430557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45997.655202430557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45997.655202430557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45997.655202430557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45997.655202430557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45997.655202430557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45997.655202430557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45997.655202430557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45997.655202430557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45997.655202430557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45997.655202430557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45997.655202430557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45997.655202430557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45997.655202430557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45997.655202430557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45997.655202430557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45997.655202430557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45997.655202430557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45997.655202430557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45997.655202430557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45997.655202430557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45997.655202430557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45997.655202430557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45997.655202430557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45997.655202430557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45997.655202430557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45997.655202430557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45997.655202430557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45997.655202430557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45997.655202430557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45997.655202430557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45997.655202430557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45997.655202430557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45997.655202430557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45997.655202430557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45997.655202430557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45997.655202430557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45997.655202430557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45997.655202430557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45997.655202430557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45997.655202430557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45997.655202430557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45997.655202430557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45997.655202430557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45997.655202430557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45997.655202430557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45997.655202430557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45997.655202430557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45997.655202430557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45997.655202430557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45997.655202430557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45997.655202430557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45997.655202430557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45997.655202430557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45997.655202430557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45997.655202430557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45997.655202430557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45997.655202430557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45997.655202430557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45997.655202430557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45997.655202430557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45997.655202430557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45997.655202430557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45997.655202430557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45997.655202430557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45997.655202430557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45997.655202430557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45997.655202430557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45997.655202430557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45997.655202430557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45997.655202430557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45997.655202430557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45997.655202430557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45997.655202430557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45997.655202430557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45997.655202430557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45997.655202430557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45997.655202430557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45997.655202430557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45997.655202430557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45997.655202430557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45997.655202430557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45997.655202430557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45997.655202430557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45997.655202430557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45997.655202430557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45997.655202430557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45997.655202430557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45997.655202430557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45997.655202430557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45997.655202430557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45997.655202430557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45997.655202430557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45997.655202430557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45997.655202430557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45997.655202430557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45997.655202430557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45997.655202430557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45997.655202430557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45997.655202430557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45997.655202430557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45997.655202430557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45997.655202430557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45997.655202430557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45997.655202430557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45997.655202430557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45997.655202430557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45997.655202430557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45997.655202430557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45997.655202430557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45997.655202430557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45997.655202430557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45997.655202430557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45997.655202430557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45997.655202430557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45997.655202430557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45997.655202430557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45997.655202430557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45997.655202430557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45997.655202430557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45997.655202430557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45997.655202430557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45997.655202430557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45997.655202430557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45997.655202430557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45997.655202430557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45997.655202430557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45997.655202430557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45997.655202430557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45997.655202430557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45997.655202430557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45997.655202430557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45997.655202430557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45997.655202430557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45997.655202430557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45997.655202430557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45997.655202430557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45997.655202430557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45997.655202430557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45997.655202430557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45997.655202430557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45997.655202430557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45997.655202430557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45997.655202430557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45997.655202430557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45997.655202430557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45997.655202430557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45997.655202430557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45997.655202430557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45997.655202430557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45997.655202430557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45997.655202430557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45997.655202430557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45997.655202430557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45997.655202430557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45997.655202430557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45997.655202430557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45997.655202430557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45997.655202430557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45997.655202430557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45997.655202430557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45997.655202430557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45997.655202430557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45997.655202430557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45997.655202430557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45997.655202430557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45997.655202430557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45997.655202430557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45997.655202430557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45997.655202430557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45997.655202430557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45997.655202430557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45997.655202430557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45997.655202430557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45997.655202430557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45997.655202430557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45997.655202430557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45997.655202430557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45997.655202430557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45997.655202430557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45997.655202430557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45997.655202430557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45997.655202430557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45997.655202430557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45997.655202430557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45997.655202430557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45997.655202430557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45997.655202430557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45997.655202430557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45997.655202430557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45997.655202430557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45997.655202430557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45997.655202430557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45997.655202430557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45997.655202430557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45997.655202430557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45997.655202430557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45997.655202430557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45997.655202430557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45997.655202430557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45997.655202430557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45997.655202430557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45997.655202430557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45997.655202430557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45997.655202430557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45997.655202430557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45997.655202430557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45997.655202430557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45997.655202430557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45997.655202430557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45997.655202430557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45997.655202430557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45997.655202430557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45997.655202430557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45997.655202430557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45997.655202430557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45997.655202430557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45997.655202430557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45997.655202430557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45997.655202430557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45997.655202430557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45997.655202430557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45997.655202430557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45997.655202430557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45997.655202430557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45997.655202430557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45997.655202430557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45997.655202430557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45997.655202430557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45997.655202430557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45997.655202430557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45997.655202430557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45997.655202430557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45997.655202430557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45997.655202430557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45997.655202430557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45997.655202430557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45997.655202430557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45997.655202430557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45997.655202430557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45997.655202430557</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45997.655202430557</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45997.655202430557</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45997.655202430557</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2025-12-06T12:44:25Z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