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40" documentId="13_ncr:1_{F6CB121F-512D-4AA6-A0C1-0FB36C537598}" xr6:coauthVersionLast="47" xr6:coauthVersionMax="47" xr10:uidLastSave="{B420B134-5CE2-4F98-A63D-0648DD5F1373}"/>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<sst xmlns="http://schemas.openxmlformats.org/spreadsheetml/2006/main" count="180309" uniqueCount="39139">
  <si>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</si>
  <si>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</si>
  <si>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</si>
  <si>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</si>
  <si>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</si>
  <si>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</si>
  <si>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</si>
  <si>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</si>
  <si>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</si>
  <si>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</si>
  <si>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</si>
  <si>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</si>
  <si>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</si>
  <si>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</si>
  <si>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</si>
  <si>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</si>
  <si>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</si>
  <si>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</si>
  <si>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</si>
  <si>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</si>
  <si>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</si>
  <si>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</si>
  <si>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</si>
  <si>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</si>
  <si>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</si>
  <si>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</si>
  <si>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</si>
  <si>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</si>
  <si>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</si>
  <si>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</si>
  <si>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</si>
  <si>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</si>
  <si>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</si>
  <si>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</si>
  <si>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</si>
  <si>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</si>
  <si>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</si>
  <si>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</si>
  <si>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</si>
  <si>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</si>
  <si>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</si>
  <si>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</si>
  <si>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</si>
  <si>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</si>
  <si>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</si>
  <si>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</si>
  <si>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</si>
  <si>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</si>
  <si>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</si>
  <si>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</si>
  <si>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</si>
  <si>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</si>
  <si>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</si>
  <si>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</si>
  <si>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</si>
  <si>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</si>
  <si>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</si>
  <si>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</si>
  <si>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</si>
  <si>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</si>
  <si>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</si>
  <si>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</si>
  <si>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</si>
  <si>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</si>
  <si>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</si>
  <si>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</si>
  <si>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</si>
  <si>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</si>
  <si>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</si>
  <si>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</si>
  <si>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</si>
  <si>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</si>
  <si>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</si>
  <si>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</si>
  <si>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</si>
  <si>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</si>
  <si>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</si>
  <si>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</si>
  <si>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</si>
  <si>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</si>
  <si>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</si>
  <si>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</si>
  <si>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</si>
  <si>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</si>
  <si>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</si>
  <si>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</si>
  <si>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</si>
  <si>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</si>
  <si>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</si>
  <si>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</si>
  <si>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</si>
  <si>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</si>
  <si>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</si>
  <si>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</si>
  <si>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</si>
  <si>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</si>
  <si>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</si>
  <si>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</si>
  <si>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</si>
  <si>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</si>
  <si>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</si>
  <si>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</si>
  <si>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</si>
  <si>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</si>
  <si>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</si>
  <si>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</si>
  <si>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</si>
  <si>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</si>
  <si>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</si>
  <si>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</si>
  <si>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</si>
  <si>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</si>
  <si>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</si>
  <si>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</si>
  <si>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</si>
  <si>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</si>
  <si>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</si>
  <si>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</si>
  <si>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</si>
  <si>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</si>
  <si>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</si>
  <si>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</si>
  <si>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</si>
  <si>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</si>
  <si>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</si>
  <si>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</si>
  <si>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</si>
  <si>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</si>
  <si>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</si>
  <si>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</si>
  <si>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</si>
  <si>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</si>
  <si>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</si>
  <si>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</si>
  <si>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</si>
  <si>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</si>
  <si>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</si>
  <si>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</si>
  <si>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</si>
  <si>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</si>
  <si>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</si>
  <si>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</si>
  <si>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</si>
  <si>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</si>
  <si>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</si>
  <si>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</si>
  <si>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</si>
  <si>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</si>
  <si>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</si>
  <si>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</si>
  <si>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</si>
  <si>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</si>
  <si>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</si>
  <si>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</si>
  <si>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</si>
  <si>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</si>
  <si>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</si>
  <si>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</si>
  <si>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</si>
  <si>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</si>
  <si>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</si>
  <si>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</si>
  <si>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</si>
  <si>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</si>
  <si>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</si>
  <si>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</si>
  <si>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</si>
  <si>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</si>
  <si>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</si>
  <si>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</si>
  <si>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</si>
  <si>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</si>
  <si>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</si>
  <si>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</si>
  <si>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</si>
  <si>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</si>
  <si>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</si>
  <si>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</si>
  <si>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</si>
  <si>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</si>
  <si>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</si>
  <si>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</si>
  <si>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</si>
  <si>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</si>
  <si>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</si>
  <si>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</si>
  <si>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</si>
  <si>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</si>
  <si>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</si>
  <si>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</si>
  <si>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</si>
  <si>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</si>
  <si>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</si>
  <si>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</si>
  <si>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</si>
  <si>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</si>
  <si>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</si>
  <si>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</si>
  <si>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</si>
  <si>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</si>
  <si>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</si>
  <si>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</si>
  <si>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</si>
  <si>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</si>
  <si>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</si>
  <si>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</si>
  <si>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</si>
  <si>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</si>
  <si>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</si>
  <si>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</si>
  <si>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</si>
  <si>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</si>
  <si>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</si>
  <si>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</si>
  <si>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</si>
  <si>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</si>
  <si>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</si>
  <si>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</si>
  <si>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</si>
  <si>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</si>
  <si>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</si>
  <si>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</si>
  <si>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</si>
  <si>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</si>
  <si>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</si>
  <si>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</si>
  <si>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</si>
  <si>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</si>
  <si>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</si>
  <si>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</si>
  <si>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</si>
  <si>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</si>
  <si>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</si>
  <si>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</si>
  <si>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</si>
  <si>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</si>
  <si>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</si>
  <si>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</si>
  <si>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</si>
  <si>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</si>
  <si>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</si>
  <si>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</si>
  <si>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</si>
  <si>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</si>
  <si>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</si>
  <si>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</si>
  <si>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</si>
  <si>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</si>
  <si>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</si>
  <si>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</si>
  <si>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</si>
  <si>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</si>
  <si>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</si>
  <si>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</si>
  <si>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</si>
  <si>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</si>
  <si>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</si>
  <si>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</si>
  <si>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</si>
  <si>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</si>
  <si>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</si>
  <si>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</si>
  <si>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</si>
  <si>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</si>
  <si>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</si>
  <si>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</si>
  <si>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</si>
  <si>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</si>
  <si>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</si>
  <si>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</si>
  <si>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</si>
  <si>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</si>
  <si>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</si>
  <si>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</si>
  <si>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</si>
  <si>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</si>
  <si>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</si>
  <si>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</si>
  <si>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</si>
  <si>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</si>
  <si>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</si>
  <si>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</si>
  <si>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</si>
  <si>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</si>
  <si>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</si>
  <si>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</si>
  <si>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</si>
  <si>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</si>
  <si>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</si>
  <si>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</si>
  <si>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</si>
  <si>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</si>
  <si>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</si>
  <si>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</si>
  <si>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</si>
  <si>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</si>
  <si>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</si>
  <si>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</si>
  <si>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</si>
  <si>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</si>
  <si>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</si>
  <si>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</si>
  <si>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</si>
  <si>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</si>
  <si>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</si>
  <si>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</si>
  <si>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</si>
  <si>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</si>
  <si>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</si>
  <si>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</si>
  <si>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</si>
  <si>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</si>
  <si>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</si>
  <si>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</si>
  <si>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</si>
  <si>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</si>
  <si>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</si>
  <si>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</si>
  <si>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</si>
  <si>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</si>
  <si>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</si>
  <si>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</si>
  <si>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</si>
  <si>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</si>
  <si>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</si>
  <si>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</si>
  <si>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</si>
  <si>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</si>
  <si>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</si>
  <si>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</si>
  <si>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</si>
  <si>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</si>
  <si>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</si>
  <si>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</si>
  <si>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</si>
  <si>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</si>
  <si>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</si>
  <si>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</si>
  <si>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</si>
  <si>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</si>
  <si>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</si>
  <si>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</si>
  <si>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</si>
  <si>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</si>
  <si>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</si>
  <si>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</si>
  <si>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</si>
  <si>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</si>
  <si>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</si>
  <si>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</si>
  <si>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</si>
  <si>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</si>
  <si>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</si>
  <si>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</si>
  <si>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</si>
  <si>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</si>
  <si>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</si>
  <si>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</si>
  <si>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</si>
  <si>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</si>
  <si>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</si>
  <si>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</si>
  <si>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</si>
  <si>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</si>
  <si>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</si>
  <si>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</si>
  <si>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</si>
  <si>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</si>
  <si>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</si>
  <si>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</si>
  <si>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</si>
  <si>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</si>
  <si>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</si>
  <si>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</si>
  <si>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</si>
  <si>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</si>
  <si>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</si>
  <si>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</si>
  <si>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</si>
  <si>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</si>
  <si>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</si>
  <si>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</si>
  <si>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</si>
  <si>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</si>
  <si>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</si>
  <si>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</si>
  <si>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</si>
  <si>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</si>
  <si>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</si>
  <si>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</si>
  <si>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</si>
  <si>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</si>
  <si>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</si>
  <si>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</si>
  <si>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</si>
  <si>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</si>
  <si>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</si>
  <si>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</si>
  <si>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</si>
  <si>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</si>
  <si>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</si>
  <si>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</si>
  <si>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</si>
  <si>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</si>
  <si>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</si>
  <si>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</si>
  <si>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</si>
  <si>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</si>
  <si>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</si>
  <si>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</si>
  <si>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</si>
  <si>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</si>
  <si>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</si>
  <si>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</si>
  <si>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</si>
  <si>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</si>
  <si>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</si>
  <si>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</si>
  <si>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</si>
  <si>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</si>
  <si>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</si>
  <si>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</si>
  <si>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</si>
  <si>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</si>
  <si>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</si>
  <si>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</si>
  <si>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</si>
  <si>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</si>
  <si>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</si>
  <si>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</si>
  <si>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</si>
  <si>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</si>
  <si>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</si>
  <si>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</si>
  <si>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</si>
  <si>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</si>
  <si>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</si>
  <si>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</si>
  <si>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</si>
  <si>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</si>
  <si>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</si>
  <si>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</si>
  <si>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</si>
  <si>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</si>
  <si>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</si>
  <si>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</si>
  <si>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</si>
  <si>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</si>
  <si>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</si>
  <si>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</si>
  <si>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</si>
  <si>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</si>
  <si>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</si>
  <si>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</si>
  <si>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</si>
  <si>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</si>
  <si>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</si>
  <si>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</si>
  <si>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</si>
  <si>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</si>
  <si>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</si>
  <si>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</si>
  <si>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</si>
  <si>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</si>
  <si>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</si>
  <si>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</si>
  <si>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</si>
  <si>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</si>
  <si>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</si>
  <si>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</si>
  <si>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</si>
  <si>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</si>
  <si>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</si>
  <si>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</si>
  <si>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</si>
  <si>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</si>
  <si>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</si>
  <si>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</si>
  <si>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</si>
  <si>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</si>
  <si>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</si>
  <si>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</si>
  <si>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</si>
  <si>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</si>
  <si>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</si>
  <si>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</si>
  <si>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</si>
  <si>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</si>
  <si>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</si>
  <si>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</si>
  <si>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</si>
  <si>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</si>
  <si>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</si>
  <si>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</si>
  <si>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</si>
  <si>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</si>
  <si>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</si>
  <si>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</si>
  <si>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</si>
  <si>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</si>
  <si>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</si>
  <si>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</si>
  <si>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</si>
  <si>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</si>
  <si>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</si>
  <si>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</si>
  <si>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</si>
  <si>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</si>
  <si>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</si>
  <si>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</si>
  <si>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</si>
  <si>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</si>
  <si>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</si>
  <si>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</si>
  <si>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</si>
  <si>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</si>
  <si>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</si>
  <si>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</si>
  <si>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</si>
  <si>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</si>
  <si>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</si>
  <si>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</si>
  <si>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</si>
  <si>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</si>
  <si>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</si>
  <si>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</si>
  <si>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</si>
  <si>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</si>
  <si>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</si>
  <si>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</si>
  <si>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</si>
  <si>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</si>
  <si>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</si>
  <si>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</si>
  <si>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</si>
  <si>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</si>
  <si>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</si>
  <si>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</si>
  <si>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</si>
  <si>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</si>
  <si>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</si>
  <si>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</si>
  <si>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</si>
  <si>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</si>
  <si>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</si>
  <si>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</si>
  <si>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</si>
  <si>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</si>
  <si>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</si>
  <si>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</si>
  <si>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</si>
  <si>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</si>
  <si>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</si>
  <si>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</si>
  <si>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</si>
  <si>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</si>
  <si>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</si>
  <si>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</si>
  <si>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</si>
  <si>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</si>
  <si>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</si>
  <si>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</si>
  <si>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</si>
  <si>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</si>
  <si>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</si>
  <si>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</si>
  <si>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</si>
  <si>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</si>
  <si>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</si>
  <si>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</si>
  <si>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</si>
  <si>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</si>
  <si>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</si>
  <si>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</si>
  <si>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</si>
  <si>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</si>
  <si>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</si>
  <si>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</si>
  <si>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</si>
  <si>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</si>
  <si>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</si>
  <si>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</si>
  <si>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</si>
  <si>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</si>
  <si>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</si>
  <si>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</si>
  <si>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</si>
  <si>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</si>
  <si>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</si>
  <si>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</si>
  <si>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</si>
  <si>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</si>
  <si>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</si>
  <si>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</si>
  <si>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</si>
  <si>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</si>
  <si>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</si>
  <si>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</si>
  <si>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</si>
  <si>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</si>
  <si>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</si>
  <si>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</si>
  <si>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</si>
  <si>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</si>
  <si>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</si>
  <si>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</si>
  <si>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</si>
  <si>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</si>
  <si>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</si>
  <si>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</si>
  <si>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</si>
  <si>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</si>
  <si>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</si>
  <si>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</si>
  <si>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</si>
  <si>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</si>
  <si>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</si>
  <si>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</si>
  <si>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</si>
  <si>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</si>
  <si>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</si>
  <si>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</si>
  <si>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</si>
  <si>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</si>
  <si>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</si>
  <si>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</si>
  <si>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</si>
  <si>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</si>
  <si>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</si>
  <si>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</si>
  <si>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</si>
  <si>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</si>
  <si>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</si>
  <si>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</si>
  <si>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</si>
  <si>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</si>
  <si>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</si>
  <si>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</si>
  <si>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</si>
  <si>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</si>
  <si>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</si>
  <si>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</si>
  <si>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</si>
  <si>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</si>
  <si>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</si>
  <si>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</si>
  <si>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</si>
  <si>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</si>
  <si>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</si>
  <si>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</si>
  <si>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</si>
  <si>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</si>
  <si>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</si>
  <si>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</si>
  <si>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</si>
  <si>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</si>
  <si>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</si>
  <si>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</si>
  <si>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</si>
  <si>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</si>
  <si>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</si>
  <si>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</si>
  <si>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</si>
  <si>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</si>
  <si>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</si>
  <si>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</si>
  <si>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</si>
  <si>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</si>
  <si>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</si>
  <si>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</si>
  <si>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</si>
  <si>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</si>
  <si>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</si>
  <si>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</si>
  <si>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</si>
  <si>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</si>
  <si>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</si>
  <si>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</si>
  <si>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</si>
  <si>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</si>
  <si>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</si>
  <si>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</si>
  <si>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</si>
  <si>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</si>
  <si>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</si>
  <si>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</si>
  <si>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</si>
  <si>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</si>
  <si>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</si>
  <si>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</si>
  <si>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</si>
  <si>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</si>
  <si>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</si>
  <si>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</si>
  <si>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</si>
  <si>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</si>
  <si>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</si>
  <si>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</si>
  <si>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</si>
  <si>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</si>
  <si>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</si>
  <si>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</si>
  <si>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</si>
  <si>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</si>
  <si>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</si>
  <si>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</si>
  <si>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</si>
  <si>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</si>
  <si>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</si>
  <si>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</si>
  <si>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</si>
  <si>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</si>
  <si>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</si>
  <si>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</si>
  <si>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</si>
  <si>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</si>
  <si>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</si>
  <si>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</si>
  <si>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</si>
  <si>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</si>
  <si>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</si>
  <si>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</si>
  <si>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</si>
  <si>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</si>
  <si>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</si>
  <si>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</si>
  <si>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</si>
  <si>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</si>
  <si>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</si>
  <si>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</si>
  <si>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</si>
  <si>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</si>
  <si>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</si>
  <si>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</si>
  <si>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</si>
  <si>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</si>
  <si>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</si>
  <si>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</si>
  <si>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</si>
  <si>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</si>
  <si>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</si>
  <si>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</si>
  <si>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</si>
  <si>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</si>
  <si>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</si>
  <si>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</si>
  <si>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</si>
  <si>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</si>
  <si>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</si>
  <si>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</si>
  <si>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</si>
  <si>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</si>
  <si>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</si>
  <si>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</si>
  <si>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</si>
  <si>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</si>
  <si>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</si>
  <si>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</si>
  <si>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</si>
  <si>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</si>
  <si>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</si>
  <si>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</si>
  <si>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</si>
  <si>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</si>
  <si>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</si>
  <si>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</si>
  <si>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</si>
  <si>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</si>
  <si>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</si>
  <si>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</si>
  <si>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</si>
  <si>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</si>
  <si>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</si>
  <si>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</si>
  <si>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</si>
  <si>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</si>
  <si>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</si>
  <si>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</si>
  <si>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</si>
  <si>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</si>
  <si>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</si>
  <si>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</si>
  <si>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</si>
  <si>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</si>
  <si>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</si>
  <si>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</si>
  <si>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</si>
  <si>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</si>
  <si>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</si>
  <si>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</si>
  <si>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</si>
  <si>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</si>
  <si>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</si>
  <si>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</si>
  <si>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</si>
  <si>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</si>
  <si>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</si>
  <si>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</si>
  <si>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</si>
  <si>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</si>
  <si>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</si>
  <si>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</si>
  <si>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</si>
  <si>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</si>
  <si>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</si>
  <si>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</si>
  <si>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</si>
  <si>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</si>
  <si>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</si>
  <si>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</si>
  <si>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</si>
  <si>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</si>
  <si>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</si>
  <si>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</si>
  <si>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</si>
  <si>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</si>
  <si>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</si>
  <si>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</si>
  <si>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</si>
  <si>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</si>
  <si>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</si>
  <si>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</si>
  <si>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</si>
  <si>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</si>
  <si>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</si>
  <si>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</si>
  <si>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</si>
  <si>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</si>
  <si>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</si>
  <si>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</si>
  <si>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</si>
  <si>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</si>
  <si>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</si>
  <si>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</si>
  <si>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</si>
  <si>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</si>
  <si>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</si>
  <si>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</si>
  <si>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</si>
  <si>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</si>
  <si>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</si>
  <si>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</si>
  <si>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</si>
  <si>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</si>
  <si>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</si>
  <si>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</si>
  <si>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</si>
  <si>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</si>
  <si>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</si>
  <si>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</si>
  <si>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</si>
  <si>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</si>
  <si>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</si>
  <si>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</si>
  <si>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</si>
  <si>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</si>
  <si>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</si>
  <si>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</si>
  <si>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</si>
  <si>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</si>
  <si>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</si>
  <si>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</si>
  <si>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</si>
  <si>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</si>
  <si>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</si>
  <si>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</si>
  <si>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</si>
  <si>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</si>
  <si>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</si>
  <si>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</si>
  <si>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</si>
  <si>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</si>
  <si>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</si>
  <si>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</si>
  <si>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</si>
  <si>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</si>
  <si>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</si>
  <si>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</si>
  <si>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</si>
  <si>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</si>
  <si>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</si>
  <si>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</si>
  <si>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</si>
  <si>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</si>
  <si>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</si>
  <si>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</si>
  <si>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</si>
  <si>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</si>
  <si>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</si>
  <si>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</si>
  <si>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</si>
  <si>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</si>
  <si>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</si>
  <si>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</si>
  <si>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</si>
  <si>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</si>
  <si>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</si>
  <si>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</si>
  <si>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</si>
  <si>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</si>
  <si>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</si>
  <si>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</si>
  <si>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</si>
  <si>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</si>
  <si>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</si>
  <si>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</si>
  <si>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</si>
  <si>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</si>
  <si>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</si>
  <si>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</si>
  <si>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</si>
  <si>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</si>
  <si>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</si>
  <si>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</si>
  <si>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</si>
  <si>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</si>
  <si>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</si>
  <si>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</si>
  <si>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</si>
  <si>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</si>
  <si>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</si>
  <si>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</si>
  <si>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</si>
  <si>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</si>
  <si>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</si>
  <si>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</si>
  <si>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</si>
  <si>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</si>
  <si>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</si>
  <si>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</si>
  <si>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</si>
  <si>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</si>
  <si>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</si>
  <si>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</si>
  <si>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</si>
  <si>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</si>
  <si>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</si>
  <si>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</si>
  <si>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</si>
  <si>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</si>
  <si>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</si>
  <si>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</si>
  <si>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</si>
  <si>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</si>
  <si>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</si>
  <si>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</si>
  <si>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</si>
  <si>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</si>
  <si>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</si>
  <si>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</si>
  <si>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</si>
  <si>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</si>
  <si>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</si>
  <si>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</si>
  <si>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</si>
  <si>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</si>
  <si>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</si>
  <si>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</si>
  <si>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</si>
  <si>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</si>
  <si>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</si>
  <si>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</si>
  <si>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</si>
  <si>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</si>
  <si>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</si>
  <si>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</si>
  <si>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</si>
  <si>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</si>
  <si>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</si>
  <si>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</si>
  <si>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</si>
  <si>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</si>
  <si>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</si>
  <si>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</si>
  <si>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</si>
  <si>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</si>
  <si>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</si>
  <si>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</si>
  <si>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</si>
  <si>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</si>
  <si>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</si>
  <si>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</si>
  <si>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</si>
  <si>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</si>
  <si>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</si>
  <si>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</si>
  <si>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</si>
  <si>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</si>
  <si>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</si>
  <si>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</si>
  <si>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</si>
  <si>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</si>
  <si>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</si>
  <si>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</si>
  <si>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</si>
  <si>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</si>
  <si>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</si>
  <si>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</si>
  <si>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</si>
  <si>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</si>
  <si>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</si>
  <si>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</si>
  <si>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</si>
  <si>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</si>
  <si>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</si>
  <si>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</si>
  <si>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</si>
  <si>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</si>
  <si>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</si>
  <si>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</si>
  <si>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</si>
  <si>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</si>
  <si>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</si>
  <si>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</si>
  <si>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</si>
  <si>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</si>
  <si>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</si>
  <si>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</si>
  <si>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</si>
  <si>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</si>
  <si>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</si>
  <si>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</si>
  <si>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</si>
  <si>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</si>
  <si>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</si>
  <si>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</si>
  <si>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</si>
  <si>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</si>
  <si>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</si>
  <si>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</si>
  <si>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</si>
  <si>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</si>
  <si>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</si>
  <si>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</si>
  <si>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</si>
  <si>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</si>
  <si>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</si>
  <si>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</si>
  <si>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</si>
  <si>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</si>
  <si>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</si>
  <si>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</si>
  <si>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</si>
  <si>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</si>
  <si>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</si>
  <si>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</si>
  <si>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</si>
  <si>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</si>
  <si>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</si>
  <si>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</si>
  <si>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</si>
  <si>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</si>
  <si>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</si>
  <si>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</si>
  <si>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</si>
  <si>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</si>
  <si>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</si>
  <si>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</si>
  <si>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</si>
  <si>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</si>
  <si>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</si>
  <si>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</si>
  <si>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</si>
  <si>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</si>
  <si>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</si>
  <si>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</si>
  <si>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</si>
  <si>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</si>
  <si>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</si>
  <si>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</si>
  <si>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</si>
  <si>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</si>
  <si>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</si>
  <si>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</si>
  <si>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</si>
  <si>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</si>
  <si>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</si>
  <si>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</si>
  <si>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</si>
  <si>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</si>
  <si>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</si>
  <si>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</si>
  <si>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</si>
  <si>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</si>
  <si>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</si>
  <si>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</si>
  <si>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</si>
  <si>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</si>
  <si>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</si>
  <si>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</si>
  <si>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</si>
  <si>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</si>
  <si>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</si>
  <si>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</si>
  <si>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</si>
  <si>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</si>
  <si>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</si>
  <si>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</si>
  <si>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</si>
  <si>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</si>
  <si>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</si>
  <si>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</si>
  <si>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</si>
  <si>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</si>
  <si>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</si>
  <si>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</si>
  <si>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</si>
  <si>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</si>
  <si>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</si>
  <si>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</si>
  <si>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</si>
  <si>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</si>
  <si>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</si>
  <si>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</si>
  <si>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</si>
  <si>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</si>
  <si>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</si>
  <si>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</si>
  <si>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</si>
  <si>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</si>
  <si>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</si>
  <si>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</si>
  <si>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</si>
  <si>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</si>
  <si>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</si>
  <si>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</si>
  <si>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</si>
  <si>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</si>
  <si>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</si>
  <si>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</si>
  <si>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</si>
  <si>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</si>
  <si>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</si>
  <si>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</si>
  <si>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</si>
  <si>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</si>
  <si>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</si>
  <si>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</si>
  <si>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</si>
  <si>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</si>
  <si>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</si>
  <si>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</si>
  <si>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</si>
  <si>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</si>
  <si>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</si>
  <si>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</si>
  <si>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</si>
  <si>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</si>
  <si>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</si>
  <si>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</si>
  <si>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</si>
  <si>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</si>
  <si>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</si>
  <si>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</si>
  <si>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</si>
  <si>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</si>
  <si>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</si>
  <si>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</si>
  <si>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</si>
  <si>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</si>
  <si>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</si>
  <si>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</si>
  <si>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</si>
  <si>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</si>
  <si>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</si>
  <si>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</si>
  <si>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</si>
  <si>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</si>
  <si>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</si>
  <si>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</si>
  <si>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</si>
  <si>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</si>
  <si>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</si>
  <si>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</si>
  <si>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</si>
  <si>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</si>
  <si>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</si>
  <si>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</si>
  <si>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</si>
  <si>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</si>
  <si>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</si>
  <si>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</si>
  <si>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</si>
  <si>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</si>
  <si>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</si>
  <si>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</si>
  <si>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</si>
  <si>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</si>
  <si>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</si>
  <si>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</si>
  <si>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</si>
  <si>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</si>
  <si>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</si>
  <si>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</si>
  <si>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</si>
  <si>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</si>
  <si>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</si>
  <si>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</si>
  <si>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</si>
  <si>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</si>
  <si>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</si>
  <si>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</si>
  <si>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</si>
  <si>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</si>
  <si>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</si>
  <si>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</si>
  <si>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</si>
  <si>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</si>
  <si>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</si>
  <si>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</si>
  <si>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</si>
  <si>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</si>
  <si>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</si>
  <si>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</si>
  <si>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</si>
  <si>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</si>
  <si>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</si>
  <si>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</si>
  <si>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</si>
  <si>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</si>
  <si>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</si>
  <si>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</si>
  <si>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</si>
  <si>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</si>
  <si>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</si>
  <si>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</si>
  <si>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</si>
  <si>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</si>
  <si>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</si>
  <si>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</si>
  <si>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</si>
  <si>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</si>
  <si>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</si>
  <si>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</si>
  <si>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</si>
  <si>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</si>
  <si>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</si>
  <si>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</si>
  <si>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</si>
  <si>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</si>
  <si>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</si>
  <si>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</si>
  <si>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</si>
  <si>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</si>
  <si>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</si>
  <si>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</si>
  <si>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</si>
  <si>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</si>
  <si>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</si>
  <si>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</si>
  <si>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</si>
  <si>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</si>
  <si>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</si>
  <si>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</si>
  <si>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</si>
  <si>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</si>
  <si>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</si>
  <si>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</si>
  <si>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</si>
  <si>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</si>
  <si>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</si>
  <si>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</si>
  <si>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</si>
  <si>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</si>
  <si>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</si>
  <si>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</si>
  <si>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</si>
  <si>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</si>
  <si>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</si>
  <si>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</si>
  <si>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</si>
  <si>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</si>
  <si>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</si>
  <si>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</si>
  <si>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</si>
  <si>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</si>
  <si>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</si>
  <si>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</si>
  <si>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</si>
  <si>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</si>
  <si>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</si>
  <si>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</si>
  <si>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</si>
  <si>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</si>
  <si>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</si>
  <si>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</si>
  <si>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</si>
  <si>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</si>
  <si>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</si>
  <si>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</si>
  <si>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</si>
  <si>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</si>
  <si>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</si>
  <si>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</si>
  <si>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</si>
  <si>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</si>
  <si>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</si>
  <si>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</si>
  <si>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</si>
  <si>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</si>
  <si>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</si>
  <si>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</si>
  <si>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</si>
  <si>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</si>
  <si>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</si>
  <si>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</si>
  <si>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</si>
  <si>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</si>
  <si>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</si>
  <si>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</si>
  <si>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</si>
  <si>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</si>
  <si>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</si>
  <si>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</si>
  <si>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</si>
  <si>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</si>
  <si>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</si>
  <si>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</si>
  <si>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</si>
  <si>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</si>
  <si>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</si>
  <si>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</si>
  <si>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</si>
  <si>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</si>
  <si>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</si>
  <si>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</si>
  <si>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</si>
  <si>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</si>
  <si>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</si>
  <si>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</si>
  <si>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</si>
  <si>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</si>
  <si>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</si>
  <si>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</si>
  <si>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</si>
  <si>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</si>
  <si>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</si>
  <si>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</si>
  <si>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</si>
  <si>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</si>
  <si>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</si>
  <si>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</si>
  <si>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</si>
  <si>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</si>
  <si>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</si>
  <si>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</si>
  <si>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</si>
  <si>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</si>
  <si>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</si>
  <si>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</si>
  <si>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</si>
  <si>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</si>
  <si>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</si>
  <si>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</si>
  <si>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</si>
  <si>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</si>
  <si>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</si>
  <si>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</si>
  <si>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</si>
  <si>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</si>
  <si>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</si>
  <si>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</si>
  <si>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</si>
  <si>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</si>
  <si>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</si>
  <si>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</si>
  <si>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</si>
  <si>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</si>
  <si>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</si>
  <si>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</si>
  <si>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</si>
  <si>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</si>
  <si>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</si>
  <si>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</si>
  <si>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</si>
  <si>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</si>
  <si>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</si>
  <si>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</si>
  <si>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</si>
  <si>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</si>
  <si>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</si>
  <si>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</si>
  <si>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</si>
  <si>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</si>
  <si>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</si>
  <si>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</si>
  <si>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</si>
  <si>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</si>
  <si>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</si>
  <si>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</si>
  <si>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</si>
  <si>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</si>
  <si>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</si>
  <si>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</si>
  <si>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</si>
  <si>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</si>
  <si>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</si>
  <si>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</si>
  <si>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</si>
  <si>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</si>
  <si>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</si>
  <si>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</si>
  <si>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</si>
  <si>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</si>
  <si>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</si>
  <si>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</si>
  <si>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</si>
  <si>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</si>
  <si>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</si>
  <si>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</si>
  <si>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</si>
  <si>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</si>
  <si>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</si>
  <si>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</si>
  <si>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</si>
  <si>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</si>
  <si>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</si>
  <si>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</si>
  <si>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</si>
  <si>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</si>
  <si>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</si>
  <si>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</si>
  <si>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</si>
  <si>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</si>
  <si>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</si>
  <si>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</si>
  <si>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</si>
  <si>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</si>
  <si>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</si>
  <si>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</si>
  <si>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</si>
  <si>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</si>
  <si>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</si>
  <si>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</si>
  <si>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</si>
  <si>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</si>
  <si>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</si>
  <si>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</si>
  <si>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</si>
  <si>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</si>
  <si>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</si>
  <si>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</si>
  <si>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</si>
  <si>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</si>
  <si>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</si>
  <si>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</si>
  <si>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</si>
  <si>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</si>
  <si>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</si>
  <si>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</si>
  <si>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</si>
  <si>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</si>
  <si>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</si>
  <si>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</si>
  <si>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</si>
  <si>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</si>
  <si>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</si>
  <si>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</si>
  <si>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</si>
  <si>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</si>
  <si>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</si>
  <si>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</si>
  <si>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</si>
  <si>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</si>
  <si>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</si>
  <si>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</si>
  <si>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</si>
  <si>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</si>
  <si>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</si>
  <si>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</si>
  <si>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</si>
  <si>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</si>
  <si>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</si>
  <si>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</si>
  <si>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</si>
  <si>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</si>
  <si>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</si>
  <si>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</si>
  <si>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</si>
  <si>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</si>
  <si>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</si>
  <si>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</si>
  <si>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</si>
  <si>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</si>
  <si>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</si>
  <si>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</si>
  <si>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</si>
  <si>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</si>
  <si>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</si>
  <si>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</si>
  <si>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</si>
  <si>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</si>
  <si>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</si>
  <si>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</si>
  <si>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</si>
  <si>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</si>
  <si>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</si>
  <si>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</si>
  <si>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</si>
  <si>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</si>
  <si>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</si>
  <si>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</si>
  <si>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</si>
  <si>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</si>
  <si>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</si>
  <si>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</si>
  <si>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</si>
  <si>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</si>
  <si>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</si>
  <si>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</si>
  <si>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</si>
  <si>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</si>
  <si>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</si>
  <si>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</si>
  <si>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</si>
  <si>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</si>
  <si>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</si>
  <si>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</si>
  <si>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</si>
  <si>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</si>
  <si>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</si>
  <si>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</si>
  <si>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</si>
  <si>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</si>
  <si>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</si>
  <si>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</si>
  <si>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</si>
  <si>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</si>
  <si>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</si>
  <si>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</si>
  <si>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</si>
  <si>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</si>
  <si>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</si>
  <si>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</si>
  <si>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</si>
  <si>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</si>
  <si>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</si>
  <si>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</si>
  <si>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</si>
  <si>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</si>
  <si>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</si>
  <si>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</si>
  <si>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</si>
  <si>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</si>
  <si>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</si>
  <si>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</si>
  <si>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</si>
  <si>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</si>
  <si>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</si>
  <si>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</si>
  <si>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</si>
  <si>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</si>
  <si>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</si>
  <si>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</si>
  <si>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</si>
  <si>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</si>
  <si>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</si>
  <si>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</si>
  <si>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</si>
  <si>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</si>
  <si>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</si>
  <si>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</si>
  <si>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</si>
  <si>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</si>
  <si>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</si>
  <si>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</si>
  <si>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</si>
  <si>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</si>
  <si>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</si>
  <si>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</si>
  <si>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</si>
  <si>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</si>
  <si>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</si>
  <si>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</si>
  <si>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</si>
  <si>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</si>
  <si>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</si>
  <si>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</si>
  <si>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</si>
  <si>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</si>
  <si>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</si>
  <si>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</si>
  <si>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</si>
  <si>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</si>
  <si>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</si>
  <si>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</si>
  <si>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</si>
  <si>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</si>
  <si>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</si>
  <si>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</si>
  <si>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</si>
  <si>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</si>
  <si>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</si>
  <si>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</si>
  <si>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</si>
  <si>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</si>
  <si>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</si>
  <si>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</si>
  <si>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</si>
  <si>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</si>
  <si>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</si>
  <si>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</si>
  <si>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</si>
  <si>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</si>
  <si>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</si>
  <si>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</si>
  <si>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</si>
  <si>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</si>
  <si>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</si>
  <si>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</si>
  <si>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</si>
  <si>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</si>
  <si>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</si>
  <si>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</si>
  <si>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</si>
  <si>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</si>
  <si>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</si>
  <si>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</si>
  <si>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</si>
  <si>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</si>
  <si>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</si>
  <si>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</si>
  <si>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</si>
  <si>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</si>
  <si>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</si>
  <si>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</si>
  <si>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</si>
  <si>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</si>
  <si>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</si>
  <si>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</si>
  <si>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</si>
  <si>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</si>
  <si>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</si>
  <si>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</si>
  <si>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</si>
  <si>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</si>
  <si>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</si>
  <si>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</si>
  <si>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</si>
  <si>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</si>
  <si>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</si>
  <si>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</si>
  <si>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</si>
  <si>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</si>
  <si>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</si>
  <si>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</si>
  <si>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</si>
  <si>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</si>
  <si>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</si>
  <si>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</si>
  <si>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</si>
  <si>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</si>
  <si>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</si>
  <si>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</si>
  <si>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</si>
  <si>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</si>
  <si>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</si>
  <si>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</si>
  <si>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</si>
  <si>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</si>
  <si>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</si>
  <si>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</si>
  <si>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</si>
  <si>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</si>
  <si>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</si>
  <si>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</si>
  <si>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</si>
  <si>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</si>
  <si>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</si>
  <si>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</si>
  <si>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</si>
  <si>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</si>
  <si>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</si>
  <si>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</si>
  <si>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</si>
  <si>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</si>
  <si>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</si>
  <si>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</si>
  <si>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</si>
  <si>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</si>
  <si>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</si>
  <si>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</si>
  <si>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</si>
  <si>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</si>
  <si>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</si>
  <si>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</si>
  <si>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</si>
  <si>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</si>
  <si>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</si>
  <si>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</si>
  <si>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</si>
  <si>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</si>
  <si>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</si>
  <si>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</si>
  <si>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</si>
  <si>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</si>
  <si>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</si>
  <si>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</si>
  <si>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</si>
  <si>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</si>
  <si>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</si>
  <si>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</si>
  <si>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</si>
  <si>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</si>
  <si>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</si>
  <si>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</si>
  <si>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</si>
  <si>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</si>
  <si>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</si>
  <si>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</si>
  <si>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</si>
  <si>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</si>
  <si>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</si>
  <si>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</si>
  <si>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</si>
  <si>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</si>
  <si>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</si>
  <si>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</si>
  <si>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</si>
  <si>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</si>
  <si>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</si>
  <si>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</si>
  <si>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</si>
  <si>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</si>
  <si>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</si>
  <si>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</si>
  <si>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</si>
  <si>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</si>
  <si>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</si>
  <si>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</si>
  <si>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</si>
  <si>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</si>
  <si>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</si>
  <si>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</si>
  <si>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</si>
  <si>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</si>
  <si>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</si>
  <si>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</si>
  <si>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</si>
  <si>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</si>
  <si>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</si>
  <si>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</si>
  <si>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</si>
  <si>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</si>
  <si>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</si>
  <si>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</si>
  <si>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</si>
  <si>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</si>
  <si>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</si>
  <si>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</si>
  <si>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</si>
  <si>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</si>
  <si>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</si>
  <si>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</si>
  <si>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</si>
  <si>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</si>
  <si>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</si>
  <si>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</si>
  <si>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</si>
  <si>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</si>
  <si>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</si>
  <si>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</si>
  <si>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</si>
  <si>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</si>
  <si>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</si>
  <si>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</si>
  <si>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</si>
  <si>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</si>
  <si>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</si>
  <si>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</si>
  <si>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</si>
  <si>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</si>
  <si>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</si>
  <si>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</si>
  <si>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</si>
  <si>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</si>
  <si>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</si>
  <si>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</si>
  <si>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</si>
  <si>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</si>
  <si>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</si>
  <si>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</si>
  <si>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</si>
  <si>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</si>
  <si>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</si>
  <si>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</si>
  <si>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</si>
  <si>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</si>
  <si>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</si>
  <si>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</si>
  <si>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</si>
  <si>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</si>
  <si>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</si>
  <si>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</si>
  <si>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</si>
  <si>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</si>
  <si>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</si>
  <si>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</si>
  <si>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</si>
  <si>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</si>
  <si>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</si>
  <si>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</si>
  <si>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</si>
  <si>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</si>
  <si>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</si>
  <si>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</si>
  <si>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</si>
  <si>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</si>
  <si>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</si>
  <si>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</si>
  <si>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</si>
  <si>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</si>
  <si>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</si>
  <si>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</si>
  <si>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</si>
  <si>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</si>
  <si>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</si>
  <si>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</si>
  <si>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</si>
  <si>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</si>
  <si>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</si>
  <si>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</si>
  <si>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</si>
  <si>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</si>
  <si>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</si>
  <si>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</si>
  <si>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</si>
  <si>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</si>
  <si>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</si>
  <si>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</si>
  <si>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</si>
  <si>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</si>
  <si>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</si>
  <si>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</si>
  <si>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</si>
  <si>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</si>
  <si>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</si>
  <si>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</si>
  <si>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</si>
  <si>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</si>
  <si>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</si>
  <si>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</si>
  <si>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</si>
  <si>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</si>
  <si>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</si>
  <si>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</si>
  <si>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</si>
  <si>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</si>
  <si>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</si>
  <si>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</si>
  <si>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</si>
  <si>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</si>
  <si>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</si>
  <si>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</si>
  <si>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</si>
  <si>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</si>
  <si>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</si>
  <si>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</si>
  <si>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</si>
  <si>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</si>
  <si>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</si>
  <si>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</si>
  <si>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</si>
  <si>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</si>
  <si>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</si>
  <si>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</si>
  <si>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</si>
  <si>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</si>
  <si>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</si>
  <si>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</si>
  <si>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</si>
  <si>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</si>
  <si>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</si>
  <si>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</si>
  <si>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</si>
  <si>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</si>
  <si>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</si>
  <si>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</si>
  <si>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</si>
  <si>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</si>
  <si>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</si>
  <si>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</si>
  <si>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</si>
  <si>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</si>
  <si>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</si>
  <si>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</si>
  <si>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</si>
  <si>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</si>
  <si>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</si>
  <si>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</si>
  <si>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</si>
  <si>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</si>
  <si>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</si>
  <si>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</si>
  <si>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</si>
  <si>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</si>
  <si>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</si>
  <si>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</si>
  <si>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</si>
  <si>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</si>
  <si>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</si>
  <si>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</si>
  <si>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</si>
  <si>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</si>
  <si>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</si>
  <si>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</si>
  <si>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</si>
  <si>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</si>
  <si>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</si>
  <si>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</si>
  <si>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</si>
  <si>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</si>
  <si>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</si>
  <si>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</si>
  <si>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</si>
  <si>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</si>
  <si>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</si>
  <si>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</si>
  <si>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</si>
  <si>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</si>
  <si>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</si>
  <si>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</si>
  <si>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</si>
  <si>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</si>
  <si>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</si>
  <si>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</si>
  <si>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</si>
  <si>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</si>
  <si>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</si>
  <si>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</si>
  <si>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</si>
  <si>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</si>
  <si>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</si>
  <si>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</si>
  <si>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</si>
  <si>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</si>
  <si>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</si>
  <si>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</si>
  <si>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</si>
  <si>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</si>
  <si>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</si>
  <si>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</si>
  <si>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</si>
  <si>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</si>
  <si>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</si>
  <si>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</si>
  <si>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</si>
  <si>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</si>
  <si>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</si>
  <si>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</si>
  <si>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</si>
  <si>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</si>
  <si>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</si>
  <si>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</si>
  <si>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</si>
  <si>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</si>
  <si>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</si>
  <si>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</si>
  <si>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</si>
  <si>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</si>
  <si>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</si>
  <si>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</si>
  <si>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</si>
  <si>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</si>
  <si>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</si>
  <si>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</si>
  <si>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</si>
  <si>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</si>
  <si>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</si>
  <si>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</si>
  <si>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</si>
  <si>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</si>
  <si>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</si>
  <si>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</si>
  <si>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</si>
  <si>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</si>
  <si>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</si>
  <si>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</si>
  <si>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</si>
  <si>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</si>
  <si>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</si>
  <si>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</si>
  <si>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</si>
  <si>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</si>
  <si>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</si>
  <si>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</si>
  <si>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</si>
  <si>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</si>
  <si>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</si>
  <si>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</si>
  <si>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</si>
  <si>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</si>
  <si>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</si>
  <si>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</si>
  <si>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</si>
  <si>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</si>
  <si>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</si>
  <si>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</si>
  <si>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</si>
  <si>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</si>
  <si>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</si>
  <si>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</si>
  <si>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</si>
  <si>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</si>
  <si>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</si>
  <si>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</si>
  <si>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</si>
  <si>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</si>
  <si>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</si>
  <si>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</si>
  <si>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</si>
  <si>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</si>
  <si>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</si>
  <si>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</si>
  <si>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</si>
  <si>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</si>
  <si>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</si>
  <si>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</si>
  <si>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</si>
  <si>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</si>
  <si>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</si>
  <si>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</si>
  <si>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</si>
  <si>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</si>
  <si>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</si>
  <si>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</si>
  <si>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</si>
  <si>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</si>
  <si>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</si>
  <si>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</si>
  <si>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</si>
  <si>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</si>
  <si>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</si>
  <si>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</si>
  <si>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</si>
  <si>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</si>
  <si>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</si>
  <si>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</si>
  <si>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</si>
  <si>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</si>
  <si>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</si>
  <si>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</si>
  <si>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</si>
  <si>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</si>
  <si>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</si>
  <si>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</si>
  <si>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</si>
  <si>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</si>
  <si>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</si>
  <si>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</si>
  <si>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</si>
  <si>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</si>
  <si>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</si>
  <si>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</si>
  <si>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</si>
  <si>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</si>
  <si>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</si>
  <si>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</si>
  <si>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</si>
  <si>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</si>
  <si>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</si>
  <si>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</si>
  <si>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</si>
  <si>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</si>
  <si>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</si>
  <si>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</si>
  <si>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</si>
  <si>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</si>
  <si>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</si>
  <si>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</si>
  <si>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</si>
  <si>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</si>
  <si>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</si>
  <si>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</si>
  <si>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</si>
  <si>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</si>
  <si>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</si>
  <si>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</si>
  <si>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</si>
  <si>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</si>
  <si>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</si>
  <si>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</si>
  <si>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</si>
  <si>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</si>
  <si>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</si>
  <si>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</si>
  <si>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</si>
  <si>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</si>
  <si>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</si>
  <si>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</si>
  <si>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</si>
  <si>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</si>
  <si>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</si>
  <si>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</si>
  <si>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</si>
  <si>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</si>
  <si>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</si>
  <si>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</si>
  <si>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</si>
  <si>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</si>
  <si>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</si>
  <si>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</si>
  <si>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</si>
  <si>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</si>
  <si>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</si>
  <si>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</si>
  <si>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</si>
  <si>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</si>
  <si>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</si>
  <si>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</si>
  <si>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</si>
  <si>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</si>
  <si>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</si>
  <si>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</si>
  <si>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</si>
  <si>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</si>
  <si>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</si>
  <si>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</si>
  <si>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</si>
  <si>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</si>
  <si>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</si>
  <si>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</si>
  <si>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</si>
  <si>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</si>
  <si>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</si>
  <si>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</si>
  <si>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</si>
  <si>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</si>
  <si>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</si>
  <si>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</si>
  <si>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</si>
  <si>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</si>
  <si>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</si>
  <si>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</si>
  <si>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</si>
  <si>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</si>
  <si>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</si>
  <si>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</si>
  <si>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</si>
  <si>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</si>
  <si>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</si>
  <si>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</si>
  <si>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</si>
  <si>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</si>
  <si>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</si>
  <si>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</si>
  <si>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</si>
  <si>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</si>
  <si>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</si>
  <si>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</si>
  <si>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</si>
  <si>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</si>
  <si>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</si>
  <si>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</si>
  <si>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</si>
  <si>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</si>
  <si>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</si>
  <si>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</si>
  <si>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</si>
  <si>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</si>
  <si>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</si>
  <si>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</si>
  <si>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</si>
  <si>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</si>
  <si>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</si>
  <si>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</si>
  <si>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</si>
  <si>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</si>
  <si>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</si>
  <si>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</si>
  <si>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</si>
  <si>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</si>
  <si>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</si>
  <si>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</si>
  <si>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</si>
  <si>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</si>
  <si>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</si>
  <si>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</si>
  <si>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</si>
  <si>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</si>
  <si>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</si>
  <si>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</si>
  <si>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</si>
  <si>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</si>
  <si>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</si>
  <si>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</si>
  <si>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</si>
  <si>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</si>
  <si>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</si>
  <si>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</si>
  <si>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</si>
  <si>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</si>
  <si>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</si>
  <si>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</si>
  <si>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</si>
  <si>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</si>
  <si>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</si>
  <si>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</si>
  <si>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</si>
  <si>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</si>
  <si>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</si>
  <si>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</si>
  <si>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</si>
  <si>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</si>
  <si>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</si>
  <si>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</si>
  <si>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</si>
  <si>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</si>
  <si>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</si>
  <si>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</si>
  <si>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</si>
  <si>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</si>
  <si>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</si>
  <si>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</si>
  <si>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</si>
  <si>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</si>
  <si>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</si>
  <si>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</si>
  <si>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</si>
  <si>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</si>
  <si>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</si>
  <si>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</si>
  <si>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</si>
  <si>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</si>
  <si>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</si>
  <si>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</si>
  <si>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</si>
  <si>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</si>
  <si>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</si>
  <si>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</si>
  <si>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</si>
  <si>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</si>
  <si>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</si>
  <si>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</si>
  <si>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</si>
  <si>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</si>
  <si>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</si>
  <si>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</si>
  <si>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</si>
  <si>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</si>
  <si>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</si>
  <si>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</si>
  <si>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</si>
  <si>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</si>
  <si>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</si>
  <si>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</si>
  <si>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</si>
  <si>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</si>
  <si>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</si>
  <si>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</si>
  <si>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</si>
  <si>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</si>
  <si>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</si>
  <si>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</si>
  <si>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</si>
  <si>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</si>
  <si>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</si>
  <si>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</si>
  <si>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</si>
  <si>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</si>
  <si>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</si>
  <si>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</si>
  <si>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</si>
  <si>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</si>
  <si>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</si>
  <si>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</si>
  <si>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</si>
  <si>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</si>
  <si>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</si>
  <si>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</si>
  <si>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</si>
  <si>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</si>
  <si>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</si>
  <si>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</si>
  <si>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</si>
  <si>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</si>
  <si>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</si>
  <si>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</si>
  <si>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</si>
  <si>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</si>
  <si>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</si>
  <si>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</si>
  <si>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</si>
  <si>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</si>
  <si>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</si>
  <si>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</si>
  <si>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</si>
  <si>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</si>
  <si>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</si>
  <si>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</si>
  <si>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</si>
  <si>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</si>
  <si>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</si>
  <si>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</si>
  <si>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</si>
  <si>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</si>
  <si>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</si>
  <si>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</si>
  <si>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</si>
  <si>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</si>
  <si>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</si>
  <si>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</si>
  <si>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</si>
  <si>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</si>
  <si>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</si>
  <si>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</si>
  <si>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</si>
  <si>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</si>
  <si>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</si>
  <si>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</si>
  <si>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</si>
  <si>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</si>
  <si>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</si>
  <si>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</si>
  <si>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</si>
  <si>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</si>
  <si>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</si>
  <si>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</si>
  <si>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</si>
  <si>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</si>
  <si>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</si>
  <si>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</si>
  <si>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</si>
  <si>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</si>
  <si>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</si>
  <si>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</si>
  <si>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</si>
  <si>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</si>
  <si>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</si>
  <si>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</si>
  <si>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</si>
  <si>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</si>
  <si>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</si>
  <si>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</si>
  <si>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</si>
  <si>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</si>
  <si>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</si>
  <si>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</si>
  <si>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</si>
  <si>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</si>
  <si>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</si>
  <si>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</si>
  <si>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</si>
  <si>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</si>
  <si>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</si>
  <si>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</si>
  <si>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</si>
  <si>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</si>
  <si>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</si>
  <si>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</si>
  <si>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</si>
  <si>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</si>
  <si>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</si>
  <si>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</si>
  <si>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</si>
  <si>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</si>
  <si>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</si>
  <si>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</si>
  <si>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</si>
  <si>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</si>
  <si>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</si>
  <si>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</si>
  <si>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</si>
  <si>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</si>
  <si>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</si>
  <si>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</si>
  <si>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</si>
  <si>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</si>
  <si>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</si>
  <si>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</si>
  <si>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</si>
  <si>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</si>
  <si>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</si>
  <si>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</si>
  <si>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</si>
  <si>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</si>
  <si>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</si>
  <si>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</si>
  <si>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</si>
  <si>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</si>
  <si>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</si>
  <si>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</si>
  <si>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</si>
  <si>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</si>
  <si>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</si>
  <si>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</si>
  <si>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</si>
  <si>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</si>
  <si>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</si>
  <si>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</si>
  <si>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</si>
  <si>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</si>
  <si>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</si>
  <si>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</si>
  <si>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</si>
  <si>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</si>
  <si>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</si>
  <si>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</si>
  <si>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</si>
  <si>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</si>
  <si>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</si>
  <si>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</si>
  <si>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</si>
  <si>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</si>
  <si>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</si>
  <si>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</si>
  <si>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</si>
  <si>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</si>
  <si>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</si>
  <si>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</si>
  <si>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</si>
  <si>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</si>
  <si>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</si>
  <si>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</si>
  <si>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</si>
  <si>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</si>
  <si>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</si>
  <si>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</si>
  <si>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</si>
  <si>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</si>
  <si>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</si>
  <si>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</si>
  <si>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</si>
  <si>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</si>
  <si>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</si>
  <si>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</si>
  <si>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</si>
  <si>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</si>
  <si>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</si>
  <si>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</si>
  <si>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</si>
  <si>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</si>
  <si>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</si>
  <si>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</si>
  <si>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</si>
  <si>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</si>
  <si>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</si>
  <si>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</si>
  <si>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</si>
  <si>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</si>
  <si>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</si>
  <si>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</si>
  <si>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</si>
  <si>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</si>
  <si>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</si>
  <si>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</si>
  <si>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</si>
  <si>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</si>
  <si>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</si>
  <si>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</si>
  <si>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</si>
  <si>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</si>
  <si>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</si>
  <si>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</si>
  <si>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</si>
  <si>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</si>
  <si>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</si>
  <si>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</si>
  <si>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</si>
  <si>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</si>
  <si>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</si>
  <si>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</si>
  <si>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</si>
  <si>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</si>
  <si>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</si>
  <si>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</si>
  <si>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</si>
  <si>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</si>
  <si>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</si>
  <si>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</si>
  <si>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</si>
  <si>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</si>
  <si>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</si>
  <si>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</si>
  <si>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</si>
  <si>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</si>
  <si>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</si>
  <si>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</si>
  <si>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</si>
  <si>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</si>
  <si>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</si>
  <si>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</si>
  <si>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</si>
  <si>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</si>
  <si>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</si>
  <si>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</si>
  <si>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</si>
  <si>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</si>
  <si>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</si>
  <si>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</si>
  <si>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</si>
  <si>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</si>
  <si>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</si>
  <si>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</si>
  <si>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</si>
  <si>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</si>
  <si>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</si>
  <si>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</si>
  <si>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</si>
  <si>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</si>
  <si>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</si>
  <si>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</si>
  <si>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</si>
  <si>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</si>
  <si>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</si>
  <si>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</si>
  <si>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</si>
  <si>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</si>
  <si>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</si>
  <si>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</si>
  <si>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</si>
  <si>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</si>
  <si>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</si>
  <si>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</si>
  <si>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</si>
  <si>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</si>
  <si>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</si>
  <si>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</si>
  <si>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</si>
  <si>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</si>
  <si>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</si>
  <si>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</si>
  <si>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</si>
  <si>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</si>
  <si>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</si>
  <si>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</si>
  <si>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</si>
  <si>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</si>
  <si>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</si>
  <si>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</si>
  <si>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</si>
  <si>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</si>
  <si>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</si>
  <si>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</si>
  <si>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</si>
  <si>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</si>
  <si>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</si>
  <si>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</si>
  <si>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</si>
  <si>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</si>
  <si>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</si>
  <si>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</si>
  <si>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</si>
  <si>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</si>
  <si>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</si>
  <si>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</si>
  <si>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</si>
  <si>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</si>
  <si>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</si>
  <si>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</si>
  <si>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</si>
  <si>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</si>
  <si>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</si>
  <si>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</si>
  <si>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</si>
  <si>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</si>
  <si>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</si>
  <si>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</si>
  <si>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</si>
  <si>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</si>
  <si>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</si>
  <si>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</si>
  <si>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</si>
  <si>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</si>
  <si>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</si>
  <si>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</si>
  <si>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</si>
  <si>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</si>
  <si>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</si>
  <si>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</si>
  <si>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</si>
  <si>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</si>
  <si>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</si>
  <si>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</si>
  <si>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</si>
  <si>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</si>
  <si>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</si>
  <si>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</si>
  <si>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</si>
  <si>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</si>
  <si>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</si>
  <si>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</si>
  <si>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</si>
  <si>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</si>
  <si>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</si>
  <si>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</si>
  <si>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</si>
  <si>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</si>
  <si>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</si>
  <si>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</si>
  <si>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</si>
  <si>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</si>
  <si>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</si>
  <si>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</si>
  <si>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</si>
  <si>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</si>
  <si>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</si>
  <si>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</si>
  <si>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</si>
  <si>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</si>
  <si>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</si>
  <si>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</si>
  <si>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</si>
  <si>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</si>
  <si>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</si>
  <si>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</si>
  <si>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</si>
  <si>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</si>
  <si>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</si>
  <si>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</si>
  <si>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</si>
  <si>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</si>
  <si>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</si>
  <si>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</si>
  <si>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</si>
  <si>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</si>
  <si>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</si>
  <si>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</si>
  <si>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</si>
  <si>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</si>
  <si>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</si>
  <si>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</si>
  <si>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</si>
  <si>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</si>
  <si>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</si>
  <si>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</si>
  <si>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</si>
  <si>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</si>
  <si>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</si>
  <si>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</si>
  <si>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</si>
  <si>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</si>
  <si>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</si>
  <si>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</si>
  <si>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</si>
  <si>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</si>
  <si>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</si>
  <si>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</si>
  <si>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</si>
  <si>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</si>
  <si>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</si>
  <si>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</si>
  <si>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</si>
  <si>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</si>
  <si>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</si>
  <si>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</si>
  <si>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</si>
  <si>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</si>
  <si>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</si>
  <si>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</si>
  <si>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</si>
  <si>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</si>
  <si>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</si>
  <si>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</si>
  <si>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</si>
  <si>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</si>
  <si>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</si>
  <si>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</si>
  <si>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</si>
  <si>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</si>
  <si>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</si>
  <si>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</si>
  <si>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</si>
  <si>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</si>
  <si>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</si>
  <si>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</si>
  <si>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</si>
  <si>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</si>
  <si>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</si>
  <si>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</si>
  <si>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</si>
  <si>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</si>
  <si>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</si>
  <si>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</si>
  <si>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</si>
  <si>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</si>
  <si>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</si>
  <si>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</si>
  <si>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</si>
  <si>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</si>
  <si>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</si>
  <si>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</si>
  <si>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</si>
  <si>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</si>
  <si>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</si>
  <si>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</si>
  <si>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</si>
  <si>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</si>
  <si>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</si>
  <si>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</si>
  <si>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</si>
  <si>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</si>
  <si>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</si>
  <si>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</si>
  <si>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</si>
  <si>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</si>
  <si>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</si>
  <si>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</si>
  <si>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</si>
  <si>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</si>
  <si>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</si>
  <si>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</si>
  <si>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</si>
  <si>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</si>
  <si>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</si>
  <si>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</si>
  <si>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</si>
  <si>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</si>
  <si>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</si>
  <si>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</si>
  <si>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</si>
  <si>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</si>
  <si>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</si>
  <si>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</si>
  <si>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</si>
  <si>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</si>
  <si>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</si>
  <si>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</si>
  <si>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</si>
  <si>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</si>
  <si>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</si>
  <si>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</si>
  <si>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</si>
  <si>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</si>
  <si>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</si>
  <si>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</si>
  <si>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</si>
  <si>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</si>
  <si>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</si>
  <si>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</si>
  <si>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</si>
  <si>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</si>
  <si>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</si>
  <si>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</si>
  <si>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</si>
  <si>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</si>
  <si>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</si>
  <si>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</si>
  <si>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</si>
  <si>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</si>
  <si>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</si>
  <si>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</si>
  <si>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</si>
  <si>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</si>
  <si>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</si>
  <si>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</si>
  <si>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</si>
  <si>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</si>
  <si>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</si>
  <si>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</si>
  <si>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</si>
  <si>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</si>
  <si>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</si>
  <si>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</si>
  <si>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</si>
  <si>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</si>
  <si>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</si>
  <si>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</si>
  <si>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</si>
  <si>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</si>
  <si>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</si>
  <si>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</si>
  <si>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</si>
  <si>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</si>
  <si>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</si>
  <si>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</si>
  <si>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</si>
  <si>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</si>
  <si>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</si>
  <si>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</si>
  <si>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</si>
  <si>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</si>
  <si>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</si>
  <si>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</si>
  <si>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</si>
  <si>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</si>
  <si>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</si>
  <si>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</si>
  <si>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</si>
  <si>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</si>
  <si>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</si>
  <si>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</si>
  <si>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</si>
  <si>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</si>
  <si>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</si>
  <si>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</si>
  <si>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</si>
  <si>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</si>
  <si>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</si>
  <si>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</si>
  <si>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</si>
  <si>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</si>
  <si>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</si>
  <si>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</si>
  <si>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</si>
  <si>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</si>
  <si>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</si>
  <si>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</si>
  <si>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</si>
  <si>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</si>
  <si>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</si>
  <si>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</si>
  <si>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</si>
  <si>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</si>
  <si>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</si>
  <si>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</si>
  <si>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</si>
  <si>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</si>
  <si>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</si>
  <si>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</si>
  <si>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</si>
  <si>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</si>
  <si>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</si>
  <si>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</si>
  <si>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</si>
  <si>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</si>
  <si>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</si>
  <si>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</si>
  <si>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</si>
  <si>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</si>
  <si>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</si>
  <si>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</si>
  <si>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</si>
  <si>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</si>
  <si>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</si>
  <si>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</si>
  <si>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</si>
  <si>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</si>
  <si>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</si>
  <si>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</si>
  <si>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</si>
  <si>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</si>
  <si>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</si>
  <si>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</si>
  <si>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</si>
  <si>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</si>
  <si>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</si>
  <si>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</si>
  <si>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</si>
  <si>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</si>
  <si>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</si>
  <si>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</si>
  <si>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</si>
  <si>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</si>
  <si>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</si>
  <si>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</si>
  <si>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</si>
  <si>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</si>
  <si>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</si>
  <si>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</si>
  <si>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</si>
  <si>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</si>
  <si>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</si>
  <si>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</si>
  <si>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</si>
  <si>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</si>
  <si>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</si>
  <si>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</si>
  <si>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</si>
  <si>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</si>
  <si>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</si>
  <si>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</si>
  <si>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</si>
  <si>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</si>
  <si>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</si>
  <si>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</si>
  <si>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</si>
  <si>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</si>
  <si>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</si>
  <si>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</si>
  <si>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</si>
  <si>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</si>
  <si>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</si>
  <si>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</si>
  <si>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</si>
  <si>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</si>
  <si>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</si>
  <si>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</si>
  <si>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</si>
  <si>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</si>
  <si>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</si>
  <si>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</si>
  <si>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</si>
  <si>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</si>
  <si>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</si>
  <si>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</si>
  <si>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</si>
  <si>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</si>
  <si>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</si>
  <si>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</si>
  <si>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</si>
  <si>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</si>
  <si>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</si>
  <si>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</si>
  <si>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</si>
  <si>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</si>
  <si>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</si>
  <si>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</si>
  <si>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</si>
  <si>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</si>
  <si>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</si>
  <si>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</si>
  <si>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</si>
  <si>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</si>
  <si>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</si>
  <si>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</si>
  <si>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</si>
  <si>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</si>
  <si>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</si>
  <si>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</si>
  <si>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</si>
  <si>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</si>
  <si>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</si>
  <si>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</si>
  <si>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</si>
  <si>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</si>
  <si>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</si>
  <si>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</si>
  <si>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</si>
  <si>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</si>
  <si>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</si>
  <si>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</si>
  <si>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</si>
  <si>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</si>
  <si>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</si>
  <si>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</si>
  <si>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</si>
  <si>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</si>
  <si>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</si>
  <si>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</si>
  <si>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</si>
  <si>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</si>
  <si>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</si>
  <si>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</si>
  <si>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</si>
  <si>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</si>
  <si>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</si>
  <si>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</si>
  <si>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</si>
  <si>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</si>
  <si>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</si>
  <si>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</si>
  <si>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</si>
  <si>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</si>
  <si>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</si>
  <si>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</si>
  <si>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</si>
  <si>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</si>
  <si>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</si>
  <si>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</si>
  <si>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</si>
  <si>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</si>
  <si>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</si>
  <si>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</si>
  <si>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</si>
  <si>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</si>
  <si>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</si>
  <si>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</si>
  <si>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</si>
  <si>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</si>
  <si>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</si>
  <si>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</si>
  <si>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</si>
  <si>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</si>
  <si>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</si>
  <si>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</si>
  <si>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</si>
  <si>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</si>
  <si>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</si>
  <si>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</si>
  <si>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</si>
  <si>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</si>
  <si>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</si>
  <si>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</si>
  <si>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</si>
  <si>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</si>
  <si>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</si>
  <si>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</si>
  <si>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</si>
  <si>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</si>
  <si>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</si>
  <si>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</si>
  <si>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</si>
  <si>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</si>
  <si>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</si>
  <si>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</si>
  <si>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</si>
  <si>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</si>
  <si>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</si>
  <si>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</si>
  <si>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</si>
  <si>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</si>
  <si>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</si>
  <si>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</si>
  <si>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</si>
  <si>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</si>
  <si>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</si>
  <si>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</si>
  <si>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</si>
  <si>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</si>
  <si>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</si>
  <si>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</si>
  <si>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</si>
  <si>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</si>
  <si>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</si>
  <si>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</si>
  <si>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</si>
  <si>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</si>
  <si>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</si>
  <si>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</si>
  <si>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</si>
  <si>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</si>
  <si>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</si>
  <si>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</si>
  <si>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</si>
  <si>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</si>
  <si>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</si>
  <si>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</si>
  <si>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</si>
  <si>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</si>
  <si>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</si>
  <si>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</si>
  <si>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</si>
  <si>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</si>
  <si>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</si>
  <si>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</si>
  <si>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</si>
  <si>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</si>
  <si>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</si>
  <si>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</si>
  <si>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</si>
  <si>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</si>
  <si>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</si>
  <si>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</si>
  <si>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</si>
  <si>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</si>
  <si>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</si>
  <si>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</si>
  <si>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</si>
  <si>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</si>
  <si>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</si>
  <si>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</si>
  <si>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</si>
  <si>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</si>
  <si>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</si>
  <si>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</si>
  <si>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</si>
  <si>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</si>
  <si>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</si>
  <si>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</si>
  <si>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</si>
  <si>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</si>
  <si>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</si>
  <si>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</si>
  <si>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</si>
  <si>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</si>
  <si>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</si>
  <si>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</si>
  <si>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</si>
  <si>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</si>
  <si>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</si>
  <si>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</si>
  <si>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</si>
  <si>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</si>
  <si>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</si>
  <si>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</si>
  <si>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</si>
  <si>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</si>
  <si>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</si>
  <si>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</si>
  <si>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</si>
  <si>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</si>
  <si>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</si>
  <si>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</si>
  <si>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</si>
  <si>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</si>
  <si>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</si>
  <si>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</si>
  <si>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</si>
  <si>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</si>
  <si>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</si>
  <si>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</si>
  <si>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</si>
  <si>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</si>
  <si>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</si>
  <si>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</si>
  <si>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</si>
  <si>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</si>
  <si>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</si>
  <si>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</si>
  <si>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</si>
  <si>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</si>
  <si>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</si>
  <si>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</si>
  <si>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</si>
  <si>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</si>
  <si>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</si>
  <si>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</si>
  <si>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</si>
  <si>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</si>
  <si>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</si>
  <si>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</si>
  <si>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</si>
  <si>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</si>
  <si>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</si>
  <si>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</si>
  <si>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</si>
  <si>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</si>
  <si>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</si>
  <si>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</si>
  <si>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</si>
  <si>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</si>
  <si>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</si>
  <si>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</si>
  <si>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</si>
  <si>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</si>
  <si>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</si>
  <si>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</si>
  <si>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</si>
  <si>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</si>
  <si>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</si>
  <si>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</si>
  <si>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</si>
  <si>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</si>
  <si>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</si>
  <si>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</si>
  <si>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</si>
  <si>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</si>
  <si>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</si>
  <si>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</si>
  <si>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</si>
  <si>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</si>
  <si>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</si>
  <si>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</si>
  <si>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</si>
  <si>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</si>
  <si>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</si>
  <si>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</si>
  <si>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</si>
  <si>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</si>
  <si>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</si>
  <si>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</si>
  <si>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</si>
  <si>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</si>
  <si>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</si>
  <si>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</si>
  <si>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</si>
  <si>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</si>
  <si>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</si>
  <si>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</si>
  <si>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</si>
  <si>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</si>
  <si>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</si>
  <si>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</si>
  <si>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</si>
  <si>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</si>
  <si>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</si>
  <si>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</si>
  <si>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</si>
  <si>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</si>
  <si>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</si>
  <si>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</si>
  <si>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</si>
  <si>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</si>
  <si>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</si>
  <si>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</si>
  <si>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</si>
  <si>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</si>
  <si>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</si>
  <si>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</si>
  <si>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</si>
  <si>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</si>
  <si>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</si>
  <si>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</si>
  <si>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</si>
  <si>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</si>
  <si>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</si>
  <si>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</si>
  <si>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</si>
  <si>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</si>
  <si>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</si>
  <si>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</si>
  <si>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</si>
  <si>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</si>
  <si>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</si>
  <si>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</si>
  <si>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</si>
  <si>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</si>
  <si>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</si>
  <si>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</si>
  <si>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</si>
  <si>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</si>
  <si>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</si>
  <si>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</si>
  <si>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</si>
  <si>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</si>
  <si>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</si>
  <si>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</si>
  <si>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</si>
  <si>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</si>
  <si>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</si>
  <si>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</si>
  <si>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</si>
  <si>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</si>
  <si>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</si>
  <si>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</si>
  <si>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</si>
  <si>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</si>
  <si>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</si>
  <si>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</si>
  <si>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</si>
  <si>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</si>
  <si>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</si>
  <si>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</si>
  <si>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</si>
  <si>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</si>
  <si>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</si>
  <si>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</si>
  <si>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</si>
  <si>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</si>
  <si>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</si>
  <si>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</si>
  <si>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</si>
  <si>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</si>
  <si>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</si>
  <si>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</si>
  <si>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</si>
  <si>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</si>
  <si>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</si>
  <si>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</si>
  <si>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</si>
  <si>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</si>
  <si>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</si>
  <si>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</si>
  <si>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</si>
  <si>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</si>
  <si>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</si>
  <si>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</si>
  <si>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</si>
  <si>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</si>
  <si>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</si>
  <si>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</si>
  <si>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</si>
  <si>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</si>
  <si>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</si>
  <si>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</si>
  <si>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</si>
  <si>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</si>
  <si>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</si>
  <si>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</si>
  <si>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</si>
  <si>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</si>
  <si>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</si>
  <si>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</si>
  <si>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</si>
  <si>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</si>
  <si>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</si>
  <si>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</si>
  <si>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</si>
  <si>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</si>
  <si>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</si>
  <si>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</si>
  <si>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</si>
  <si>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</si>
  <si>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</si>
  <si>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</si>
  <si>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</si>
  <si>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</si>
  <si>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</si>
  <si>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</si>
  <si>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</si>
  <si>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</si>
  <si>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</si>
  <si>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</si>
  <si>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</si>
  <si>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</si>
  <si>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</si>
  <si>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</si>
  <si>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</si>
  <si>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</si>
  <si>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</si>
  <si>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</si>
  <si>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</si>
  <si>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</si>
  <si>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</si>
  <si>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</si>
  <si>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</si>
  <si>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</si>
  <si>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</si>
  <si>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</si>
  <si>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</si>
  <si>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</si>
  <si>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</si>
  <si>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</si>
  <si>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</si>
  <si>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</si>
  <si>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</si>
  <si>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</si>
  <si>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</si>
  <si>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</si>
  <si>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</si>
  <si>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</si>
  <si>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</si>
  <si>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</si>
  <si>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</si>
  <si>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</si>
  <si>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</si>
  <si>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</si>
  <si>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</si>
  <si>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</si>
  <si>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</si>
  <si>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</si>
  <si>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</si>
  <si>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</si>
  <si>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</si>
  <si>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</si>
  <si>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</si>
  <si>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</si>
  <si>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</si>
  <si>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</si>
  <si>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</si>
  <si>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</si>
  <si>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</si>
  <si>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</si>
  <si>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</si>
  <si>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</si>
  <si>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</si>
  <si>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</si>
  <si>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</si>
  <si>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</si>
  <si>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</si>
  <si>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</si>
  <si>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</si>
  <si>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</si>
  <si>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</si>
  <si>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</si>
  <si>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</si>
  <si>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</si>
  <si>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</si>
  <si>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</si>
  <si>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</si>
  <si>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</si>
  <si>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</si>
  <si>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</si>
  <si>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</si>
  <si>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</si>
  <si>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</si>
  <si>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</si>
  <si>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</si>
  <si>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</si>
  <si>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</si>
  <si>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</si>
  <si>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</si>
  <si>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</si>
  <si>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</si>
  <si>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</si>
  <si>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</si>
  <si>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</si>
  <si>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</si>
  <si>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</si>
  <si>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</si>
  <si>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</si>
  <si>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</si>
  <si>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</si>
  <si>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</si>
  <si>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</si>
  <si>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</si>
  <si>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</si>
  <si>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</si>
  <si>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</si>
  <si>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</si>
  <si>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</si>
  <si>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</si>
  <si>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</si>
  <si>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</si>
  <si>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</si>
  <si>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</si>
  <si>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</si>
  <si>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</si>
  <si>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</si>
  <si>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</si>
  <si>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</si>
  <si>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</si>
  <si>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</si>
  <si>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</si>
  <si>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</si>
  <si>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</si>
  <si>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</si>
  <si>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</si>
  <si>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</si>
  <si>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</si>
  <si>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</si>
  <si>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</si>
  <si>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</si>
  <si>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</si>
  <si>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</si>
  <si>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</si>
  <si>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</si>
  <si>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</si>
  <si>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</si>
  <si>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</si>
  <si>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</si>
  <si>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</si>
  <si>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</si>
  <si>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</si>
  <si>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</si>
  <si>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</si>
  <si>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</si>
  <si>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</si>
  <si>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</si>
  <si>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</si>
  <si>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</si>
  <si>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</si>
  <si>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</si>
  <si>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</si>
  <si>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</si>
  <si>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</si>
  <si>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</si>
  <si>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</si>
  <si>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</si>
  <si>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</si>
  <si>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</si>
  <si>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</si>
  <si>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</si>
  <si>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</si>
  <si>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</si>
  <si>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</si>
  <si>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</si>
  <si>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</si>
  <si>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</si>
  <si>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</si>
  <si>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</si>
  <si>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</si>
  <si>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</si>
  <si>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</si>
  <si>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</si>
  <si>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</si>
  <si>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</si>
  <si>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</si>
  <si>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</si>
  <si>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</si>
  <si>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</si>
  <si>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</si>
  <si>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</si>
  <si>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</si>
  <si>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</si>
  <si>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</si>
  <si>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</si>
  <si>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</si>
  <si>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</si>
  <si>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</si>
  <si>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</si>
  <si>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</si>
  <si>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</si>
  <si>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</si>
  <si>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</si>
  <si>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</si>
  <si>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</si>
  <si>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</si>
  <si>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</si>
  <si>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</si>
  <si>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</si>
  <si>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</si>
  <si>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</si>
  <si>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</si>
  <si>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</si>
  <si>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</si>
  <si>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</si>
  <si>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</si>
  <si>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</si>
  <si>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</si>
  <si>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</si>
  <si>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</si>
  <si>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</si>
  <si>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</si>
  <si>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</si>
  <si>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</si>
  <si>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</si>
  <si>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</si>
  <si>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</si>
  <si>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</si>
  <si>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</si>
  <si>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</si>
  <si>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</si>
  <si>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</si>
  <si>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</si>
  <si>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</si>
  <si>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</si>
  <si>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</si>
  <si>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</si>
  <si>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</si>
  <si>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</si>
  <si>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</si>
  <si>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</si>
  <si>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</si>
  <si>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</si>
  <si>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</si>
  <si>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</si>
  <si>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</si>
  <si>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</si>
  <si>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</si>
  <si>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</si>
  <si>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</si>
  <si>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</si>
  <si>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</si>
  <si>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</si>
  <si>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</si>
  <si>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</si>
  <si>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</si>
  <si>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</si>
  <si>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</si>
  <si>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</si>
  <si>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</si>
  <si>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</si>
  <si>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</si>
  <si>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</si>
  <si>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</si>
  <si>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</si>
  <si>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</si>
  <si>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</si>
  <si>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</si>
  <si>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</si>
  <si>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</si>
  <si>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</si>
  <si>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</si>
  <si>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</si>
  <si>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</si>
  <si>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</si>
  <si>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</si>
  <si>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</si>
  <si>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</si>
  <si>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</si>
  <si>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</si>
  <si>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</si>
  <si>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</si>
  <si>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</si>
  <si>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</si>
  <si>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</si>
  <si>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</si>
  <si>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</si>
  <si>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</si>
  <si>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</si>
  <si>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</si>
  <si>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</si>
  <si>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</si>
  <si>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</si>
  <si>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</si>
  <si>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</si>
  <si>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</si>
  <si>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</si>
  <si>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</si>
  <si>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</si>
  <si>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</si>
  <si>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</si>
  <si>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</si>
  <si>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</si>
  <si>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</si>
  <si>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</si>
  <si>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</si>
  <si>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</si>
  <si>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</si>
  <si>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</si>
  <si>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</si>
  <si>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</si>
  <si>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</si>
  <si>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</si>
  <si>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</si>
  <si>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</si>
  <si>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</si>
  <si>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</si>
  <si>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</si>
  <si>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</si>
  <si>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</si>
  <si>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</si>
  <si>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</si>
  <si>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</si>
  <si>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</si>
  <si>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</si>
  <si>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</si>
  <si>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</si>
  <si>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</si>
  <si>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</si>
  <si>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</si>
  <si>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</si>
  <si>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</si>
  <si>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</si>
  <si>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</si>
  <si>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</si>
  <si>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</si>
  <si>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</si>
  <si>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</si>
  <si>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</si>
  <si>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</si>
  <si>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</si>
  <si>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</si>
  <si>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</si>
  <si>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</si>
  <si>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</si>
  <si>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</si>
  <si>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</si>
  <si>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</si>
  <si>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</si>
  <si>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</si>
  <si>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</si>
  <si>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</si>
  <si>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</si>
  <si>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</si>
  <si>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</si>
  <si>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</si>
  <si>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</si>
  <si>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</si>
  <si>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</si>
  <si>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</si>
  <si>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</si>
  <si>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</si>
  <si>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</si>
  <si>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</si>
  <si>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</si>
  <si>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</si>
  <si>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</si>
  <si>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</si>
  <si>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</si>
  <si>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</si>
  <si>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</si>
  <si>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</si>
  <si>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</si>
  <si>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</si>
  <si>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</si>
  <si>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</si>
  <si>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</si>
  <si>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</si>
  <si>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</si>
  <si>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</si>
  <si>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</si>
  <si>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</si>
  <si>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</si>
  <si>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</si>
  <si>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</si>
  <si>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</si>
  <si>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</si>
  <si>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</si>
  <si>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</si>
  <si>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</si>
  <si>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</si>
  <si>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</si>
  <si>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</si>
  <si>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</si>
  <si>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</si>
  <si>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</si>
  <si>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</si>
  <si>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</si>
  <si>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</si>
  <si>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</si>
  <si>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</si>
  <si>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</si>
  <si>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</si>
  <si>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</si>
  <si>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</si>
  <si>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</si>
  <si>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</si>
  <si>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</si>
  <si>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</si>
  <si>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</si>
  <si>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</si>
  <si>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</si>
  <si>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</si>
  <si>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</si>
  <si>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</si>
  <si>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</si>
  <si>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</si>
  <si>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</si>
  <si>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</si>
  <si>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</si>
  <si>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</si>
  <si>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</si>
  <si>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</si>
  <si>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</si>
  <si>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</si>
  <si>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</si>
  <si>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</si>
  <si>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</si>
  <si>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</si>
  <si>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</si>
  <si>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</si>
  <si>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</si>
  <si>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</si>
  <si>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</si>
  <si>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</si>
  <si>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</si>
  <si>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</si>
  <si>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</si>
  <si>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</si>
  <si>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</si>
  <si>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</si>
  <si>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</si>
  <si>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</si>
  <si>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</si>
  <si>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</si>
  <si>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</si>
  <si>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</si>
  <si>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</si>
  <si>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</si>
  <si>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</si>
  <si>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</si>
  <si>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</si>
  <si>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</si>
  <si>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</si>
  <si>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</si>
  <si>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</si>
  <si>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</si>
  <si>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</si>
  <si>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</si>
  <si>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</si>
  <si>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</si>
  <si>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</si>
  <si>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</si>
  <si>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</si>
  <si>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</si>
  <si>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</si>
  <si>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</si>
  <si>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</si>
  <si>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</si>
  <si>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</si>
  <si>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</si>
  <si>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</si>
  <si>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</si>
  <si>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</si>
  <si>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</si>
  <si>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</si>
  <si>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</si>
  <si>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</si>
  <si>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</si>
  <si>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</si>
  <si>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</si>
  <si>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</si>
  <si>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</si>
  <si>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</si>
  <si>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</si>
  <si>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</si>
  <si>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</si>
  <si>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</si>
  <si>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</si>
  <si>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</si>
  <si>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</si>
  <si>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</si>
  <si>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</si>
  <si>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</si>
  <si>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</si>
  <si>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</si>
  <si>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</si>
  <si>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</si>
  <si>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</si>
  <si>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</si>
  <si>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</si>
  <si>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</si>
  <si>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</si>
  <si>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</si>
  <si>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</si>
  <si>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</si>
  <si>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</si>
  <si>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</si>
  <si>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</si>
  <si>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</si>
  <si>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</si>
  <si>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</si>
  <si>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</si>
  <si>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</si>
  <si>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</si>
  <si>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</si>
  <si>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</si>
  <si>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</si>
  <si>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</si>
  <si>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</si>
  <si>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</si>
  <si>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</si>
  <si>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</si>
  <si>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</si>
  <si>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</si>
  <si>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</si>
  <si>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</si>
  <si>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</si>
  <si>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</si>
  <si>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</si>
  <si>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</si>
  <si>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</si>
  <si>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</si>
  <si>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</si>
  <si>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</si>
  <si>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</si>
  <si>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</si>
  <si>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</si>
  <si>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</si>
  <si>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</si>
  <si>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</si>
  <si>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</si>
  <si>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</si>
  <si>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</si>
  <si>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</si>
  <si>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</si>
  <si>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</si>
  <si>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</si>
  <si>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</si>
  <si>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</si>
  <si>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</si>
  <si>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</si>
  <si>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</si>
  <si>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</si>
  <si>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</si>
  <si>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</si>
  <si>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</si>
  <si>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</si>
  <si>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</si>
  <si>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</si>
  <si>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</si>
  <si>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</si>
  <si>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</si>
  <si>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</si>
  <si>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</si>
  <si>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</si>
  <si>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</si>
  <si>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</si>
  <si>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</si>
  <si>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</si>
  <si>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</si>
  <si>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</si>
  <si>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</si>
  <si>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</si>
  <si>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</si>
  <si>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</si>
  <si>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</si>
  <si>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</si>
  <si>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</si>
  <si>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</si>
  <si>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</si>
  <si>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</si>
  <si>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</si>
  <si>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</si>
  <si>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</si>
  <si>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</si>
  <si>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</si>
  <si>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</si>
  <si>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</si>
  <si>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</si>
  <si>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</si>
  <si>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</si>
  <si>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</si>
  <si>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</si>
  <si>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</si>
  <si>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</si>
  <si>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</si>
  <si>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</si>
  <si>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</si>
  <si>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</si>
  <si>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</si>
  <si>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</si>
  <si>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</si>
  <si>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</si>
  <si>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</si>
  <si>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</si>
  <si>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</si>
  <si>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</si>
  <si>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</si>
  <si>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</si>
  <si>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</si>
  <si>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</si>
  <si>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</si>
  <si>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</si>
  <si>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</si>
  <si>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</si>
  <si>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</si>
  <si>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</si>
  <si>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</si>
  <si>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</si>
  <si>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</si>
  <si>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</si>
  <si>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</si>
  <si>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</si>
  <si>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</si>
  <si>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</si>
  <si>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</si>
  <si>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</si>
  <si>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</si>
  <si>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</si>
  <si>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</si>
  <si>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</si>
  <si>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</si>
  <si>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</si>
  <si>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</si>
  <si>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</si>
  <si>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</si>
  <si>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</si>
  <si>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</si>
  <si>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</si>
  <si>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</si>
  <si>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</si>
  <si>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</si>
  <si>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</si>
  <si>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</si>
  <si>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</si>
  <si>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</si>
  <si>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</si>
  <si>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</si>
  <si>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</si>
  <si>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</si>
  <si>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</si>
  <si>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</si>
  <si>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</si>
  <si>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</si>
  <si>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</si>
  <si>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</si>
  <si>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</si>
  <si>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</si>
  <si>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</si>
  <si>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</si>
  <si>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</si>
  <si>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</si>
  <si>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</si>
  <si>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</si>
  <si>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</si>
  <si>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</si>
  <si>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</si>
  <si>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</si>
  <si>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</si>
  <si>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</si>
  <si>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</si>
  <si>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</si>
  <si>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</si>
  <si>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</si>
  <si>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</si>
  <si>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</si>
  <si>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</si>
  <si>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</si>
  <si>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</si>
  <si>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</si>
  <si>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</si>
  <si>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</si>
  <si>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</si>
  <si>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</si>
  <si>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</si>
  <si>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</si>
  <si>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</si>
  <si>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</si>
  <si>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</si>
  <si>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</si>
  <si>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</si>
  <si>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</si>
  <si>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</si>
  <si>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</si>
  <si>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</si>
  <si>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</si>
  <si>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</si>
  <si>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</si>
  <si>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</si>
  <si>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</si>
  <si>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</si>
  <si>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</si>
  <si>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</si>
  <si>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</si>
  <si>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</si>
  <si>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</si>
  <si>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</si>
  <si>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</si>
  <si>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</si>
  <si>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</si>
  <si>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</si>
  <si>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</si>
  <si>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</si>
  <si>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</si>
  <si>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</si>
  <si>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</si>
  <si>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</si>
  <si>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</si>
  <si>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</si>
  <si>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</si>
  <si>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</si>
  <si>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</si>
  <si>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</si>
  <si>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</si>
  <si>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</si>
  <si>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</si>
  <si>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</si>
  <si>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</si>
  <si>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</si>
  <si>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</si>
  <si>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</si>
  <si>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</si>
  <si>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</si>
  <si>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</si>
  <si>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</si>
  <si>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</si>
  <si>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</si>
  <si>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</si>
  <si>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</si>
  <si>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</si>
  <si>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</si>
  <si>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</si>
  <si>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</si>
  <si>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</si>
  <si>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</si>
  <si>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</si>
  <si>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</si>
  <si>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</si>
  <si>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</si>
  <si>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</si>
  <si>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</si>
  <si>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</si>
  <si>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</si>
  <si>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</si>
  <si>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</si>
  <si>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</si>
  <si>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</si>
  <si>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</si>
  <si>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</si>
  <si>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</si>
  <si>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</si>
  <si>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</si>
  <si>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</si>
  <si>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</si>
  <si>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</si>
  <si>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</si>
  <si>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</si>
  <si>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</si>
  <si>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</si>
  <si>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</si>
  <si>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</si>
  <si>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</si>
  <si>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</si>
  <si>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</si>
  <si>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</si>
  <si>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</si>
  <si>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</si>
  <si>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</si>
  <si>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</si>
  <si>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</si>
  <si>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</si>
  <si>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</si>
  <si>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</si>
  <si>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</si>
  <si>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</si>
  <si>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</si>
  <si>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</si>
  <si>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</si>
  <si>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</si>
  <si>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</si>
  <si>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</si>
  <si>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</si>
  <si>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</si>
  <si>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</si>
  <si>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</si>
  <si>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</si>
  <si>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</si>
  <si>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</si>
  <si>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</si>
  <si>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</si>
  <si>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</si>
  <si>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</si>
  <si>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</si>
  <si>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</si>
  <si>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</si>
  <si>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</si>
  <si>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</si>
  <si>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</si>
  <si>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</si>
  <si>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</si>
  <si>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</si>
  <si>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</si>
  <si>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</si>
  <si>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</si>
  <si>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</si>
  <si>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</si>
  <si>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</si>
  <si>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</si>
  <si>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</si>
  <si>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</si>
  <si>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</si>
  <si>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</si>
  <si>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</si>
  <si>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</si>
  <si>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</si>
  <si>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</si>
  <si>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</si>
  <si>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</si>
  <si>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</si>
  <si>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</si>
  <si>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</si>
  <si>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</si>
  <si>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</si>
  <si>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</si>
  <si>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</si>
  <si>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</si>
  <si>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</si>
  <si>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</si>
  <si>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</si>
  <si>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</si>
  <si>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</si>
  <si>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</si>
  <si>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</si>
  <si>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</si>
  <si>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</si>
  <si>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</si>
  <si>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</si>
  <si>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</si>
  <si>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</si>
  <si>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</si>
  <si>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</si>
  <si>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</si>
  <si>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</si>
  <si>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</si>
  <si>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</si>
  <si>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</si>
  <si>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</si>
  <si>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</si>
  <si>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</si>
  <si>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</si>
  <si>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</si>
  <si>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</si>
  <si>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</si>
  <si>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</si>
  <si>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</si>
  <si>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</si>
  <si>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</si>
  <si>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</si>
  <si>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</si>
  <si>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</si>
  <si>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</si>
  <si>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</si>
  <si>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</si>
  <si>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</si>
  <si>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</si>
  <si>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</si>
  <si>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</si>
  <si>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</si>
  <si>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</si>
  <si>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</si>
  <si>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</si>
  <si>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</si>
  <si>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</si>
  <si>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</si>
  <si>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</si>
  <si>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</si>
  <si>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</si>
  <si>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</si>
  <si>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</si>
  <si>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</si>
  <si>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</si>
  <si>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</si>
  <si>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</si>
  <si>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</si>
  <si>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</si>
  <si>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</si>
  <si>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</si>
  <si>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</si>
  <si>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</si>
  <si>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</si>
  <si>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</si>
  <si>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</si>
  <si>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</si>
  <si>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</si>
  <si>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</si>
  <si>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</si>
  <si>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</si>
  <si>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</si>
  <si>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</si>
  <si>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</si>
  <si>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</si>
  <si>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</si>
  <si>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</si>
  <si>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</si>
  <si>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</si>
  <si>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</si>
  <si>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</si>
  <si>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</si>
  <si>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</si>
  <si>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</si>
  <si>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</si>
  <si>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</si>
  <si>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</si>
  <si>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</si>
  <si>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</si>
  <si>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</si>
  <si>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</si>
  <si>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</si>
  <si>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</si>
  <si>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</si>
  <si>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</si>
  <si>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</si>
  <si>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</si>
  <si>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</si>
  <si>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</si>
  <si>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</si>
  <si>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</si>
  <si>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</si>
  <si>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</si>
  <si>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</si>
  <si>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</si>
  <si>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</si>
  <si>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</si>
  <si>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</si>
  <si>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</si>
  <si>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</si>
  <si>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</si>
  <si>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</si>
  <si>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</si>
  <si>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</si>
  <si>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</si>
  <si>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</si>
  <si>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</si>
  <si>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</si>
  <si>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</si>
  <si>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</si>
  <si>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</si>
  <si>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</si>
  <si>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</si>
  <si>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</si>
  <si>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</si>
  <si>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</si>
  <si>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</si>
  <si>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</si>
  <si>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</si>
  <si>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</si>
  <si>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</si>
  <si>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</si>
  <si>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</si>
  <si>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</si>
  <si>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</si>
  <si>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</si>
  <si>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</si>
  <si>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</si>
  <si>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</si>
  <si>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</si>
  <si>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</si>
  <si>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</si>
  <si>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</si>
  <si>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</si>
  <si>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</si>
  <si>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</si>
  <si>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</si>
  <si>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</si>
  <si>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</si>
  <si>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</si>
  <si>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</si>
  <si>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</si>
  <si>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</si>
  <si>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</si>
  <si>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</si>
  <si>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</si>
  <si>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</si>
  <si>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</si>
  <si>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</si>
  <si>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</si>
  <si>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</si>
  <si>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</si>
  <si>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</si>
  <si>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</si>
  <si>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</si>
  <si>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</si>
  <si>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</si>
  <si>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</si>
  <si>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</si>
  <si>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</si>
  <si>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</si>
  <si>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</si>
  <si>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</si>
  <si>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</si>
  <si>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</si>
  <si>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</si>
  <si>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</si>
  <si>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</si>
  <si>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</si>
  <si>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</si>
  <si>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</si>
  <si>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</si>
  <si>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</si>
  <si>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</si>
  <si>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</si>
  <si>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</si>
  <si>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</si>
  <si>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</si>
  <si>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</si>
  <si>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</si>
  <si>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</si>
  <si>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</si>
  <si>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</si>
  <si>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</si>
  <si>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</si>
  <si>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</si>
  <si>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</si>
  <si>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</si>
  <si>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</si>
  <si>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</si>
  <si>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</si>
  <si>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</si>
  <si>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</si>
  <si>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</si>
  <si>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</si>
  <si>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</si>
  <si>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</si>
  <si>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</si>
  <si>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</si>
  <si>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</si>
  <si>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</si>
  <si>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</si>
  <si>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</si>
  <si>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</si>
  <si>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</si>
  <si>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</si>
  <si>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</si>
  <si>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</si>
  <si>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</si>
  <si>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</si>
  <si>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</si>
  <si>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</si>
  <si>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</si>
  <si>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</si>
  <si>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</si>
  <si>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</si>
  <si>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</si>
  <si>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</si>
  <si>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</si>
  <si>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</si>
  <si>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</si>
  <si>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</si>
  <si>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</si>
  <si>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</si>
  <si>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</si>
  <si>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</si>
  <si>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</si>
  <si>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</si>
  <si>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</si>
  <si>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</si>
  <si>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</si>
  <si>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</si>
  <si>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</si>
  <si>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</si>
  <si>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</si>
  <si>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</si>
  <si>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</si>
  <si>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</si>
  <si>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</si>
  <si>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</si>
  <si>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</si>
  <si>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</si>
  <si>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</si>
  <si>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</si>
  <si>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</si>
  <si>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</si>
  <si>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</si>
  <si>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</si>
  <si>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</si>
  <si>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</si>
  <si>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</si>
  <si>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</si>
  <si>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</si>
  <si>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</si>
  <si>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</si>
  <si>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</si>
  <si>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</si>
  <si>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</si>
  <si>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</si>
  <si>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</si>
  <si>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</si>
  <si>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</si>
  <si>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</si>
  <si>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</si>
  <si>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</si>
  <si>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</si>
  <si>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</si>
  <si>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</si>
  <si>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</si>
  <si>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</si>
  <si>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</si>
  <si>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</si>
  <si>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</si>
  <si>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</si>
  <si>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</si>
  <si>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</si>
  <si>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</si>
  <si>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</si>
  <si>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</si>
  <si>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</si>
  <si>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</si>
  <si>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</si>
  <si>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</si>
  <si>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</si>
  <si>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</si>
  <si>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</si>
  <si>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</si>
  <si>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</si>
  <si>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</si>
  <si>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</si>
  <si>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</si>
  <si>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</si>
  <si>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</si>
  <si>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</si>
  <si>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</si>
  <si>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</si>
  <si>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</si>
  <si>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</si>
  <si>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</si>
  <si>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</si>
  <si>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</si>
  <si>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</si>
  <si>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</si>
  <si>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</si>
  <si>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</si>
  <si>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</si>
  <si>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</si>
  <si>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</si>
  <si>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</si>
  <si>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</si>
  <si>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</si>
  <si>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</si>
  <si>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</si>
  <si>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</si>
  <si>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</si>
  <si>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</si>
  <si>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</si>
  <si>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</si>
  <si>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</si>
  <si>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</si>
  <si>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</si>
  <si>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</si>
  <si>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</si>
  <si>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</si>
  <si>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</si>
  <si>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</si>
  <si>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</si>
  <si>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</si>
  <si>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</si>
  <si>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</si>
  <si>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</si>
  <si>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</si>
  <si>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</si>
  <si>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</si>
  <si>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</si>
  <si>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</si>
  <si>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</si>
  <si>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</si>
  <si>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</si>
  <si>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</si>
  <si>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</si>
  <si>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</si>
  <si>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</si>
  <si>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</si>
  <si>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</si>
  <si>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</si>
  <si>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</si>
  <si>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</si>
  <si>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</si>
  <si>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</si>
  <si>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</si>
  <si>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</si>
  <si>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</si>
  <si>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</si>
  <si>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</si>
  <si>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</si>
  <si>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</si>
  <si>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</si>
  <si>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</si>
  <si>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</si>
  <si>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</si>
  <si>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</si>
  <si>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</si>
  <si>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</si>
  <si>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</si>
  <si>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</si>
  <si>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</si>
  <si>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</si>
  <si>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</si>
  <si>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</si>
  <si>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</si>
  <si>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</si>
  <si>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</si>
  <si>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</si>
  <si>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</si>
  <si>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</si>
  <si>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</si>
  <si>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</si>
  <si>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</si>
  <si>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</si>
  <si>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</si>
  <si>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</si>
  <si>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</si>
  <si>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</si>
  <si>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</si>
  <si>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</si>
  <si>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</si>
  <si>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</si>
  <si>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</si>
  <si>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</si>
  <si>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</si>
  <si>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</si>
  <si>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</si>
  <si>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</si>
  <si>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</si>
  <si>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</si>
  <si>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</si>
  <si>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</si>
  <si>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</si>
  <si>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</si>
  <si>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</si>
  <si>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</si>
  <si>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</si>
  <si>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</si>
  <si>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</si>
  <si>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</si>
  <si>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</si>
  <si>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</si>
  <si>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</si>
  <si>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</si>
  <si>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</si>
  <si>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</si>
  <si>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</si>
  <si>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</si>
  <si>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</si>
  <si>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</si>
  <si>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</si>
  <si>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</si>
  <si>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</si>
  <si>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</si>
  <si>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</si>
  <si>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</si>
  <si>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</si>
  <si>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</si>
  <si>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</si>
  <si>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</si>
  <si>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</si>
  <si>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</si>
  <si>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</si>
  <si>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</si>
  <si>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</si>
  <si>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</si>
  <si>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</si>
  <si>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</si>
  <si>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</si>
  <si>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</si>
  <si>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</si>
  <si>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</si>
  <si>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</si>
  <si>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</si>
  <si>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</si>
  <si>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</si>
  <si>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</si>
  <si>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</si>
  <si>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</si>
  <si>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</si>
  <si>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</si>
  <si>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</si>
  <si>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</si>
  <si>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</si>
  <si>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</si>
  <si>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</si>
  <si>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</si>
  <si>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</si>
  <si>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</si>
  <si>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</si>
  <si>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</si>
  <si>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</si>
  <si>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</si>
  <si>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</si>
  <si>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</si>
  <si>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</si>
  <si>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</si>
  <si>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</si>
  <si>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</si>
  <si>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</si>
  <si>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</si>
  <si>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</si>
  <si>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</si>
  <si>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</si>
  <si>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</si>
  <si>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</si>
  <si>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</si>
  <si>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</si>
  <si>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</si>
  <si>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</si>
  <si>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</si>
  <si>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</si>
  <si>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</si>
  <si>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</si>
  <si>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</si>
  <si>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</si>
  <si>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</si>
  <si>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</si>
  <si>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</si>
  <si>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</si>
  <si>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</si>
  <si>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</si>
  <si>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</si>
  <si>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</si>
  <si>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</si>
  <si>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</si>
  <si>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</si>
  <si>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</si>
  <si>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</si>
  <si>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</si>
  <si>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</si>
  <si>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</si>
  <si>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</si>
  <si>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</si>
  <si>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</si>
  <si>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</si>
  <si>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</si>
  <si>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</si>
  <si>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</si>
  <si>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</si>
  <si>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</si>
  <si>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</si>
  <si>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</si>
  <si>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</si>
  <si>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</si>
  <si>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</si>
  <si>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</si>
  <si>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</si>
  <si>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</si>
  <si>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</si>
  <si>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</si>
  <si>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</si>
  <si>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</si>
  <si>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</si>
  <si>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</si>
  <si>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</si>
  <si>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</si>
  <si>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</si>
  <si>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</si>
  <si>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</si>
  <si>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</si>
  <si>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</si>
  <si>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</si>
  <si>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</si>
  <si>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</si>
  <si>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</si>
  <si>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</si>
  <si>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</si>
  <si>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</si>
  <si>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</si>
  <si>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</si>
  <si>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</si>
  <si>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</si>
  <si>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</si>
  <si>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</si>
  <si>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</si>
  <si>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</si>
  <si>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</si>
  <si>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</si>
  <si>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</si>
  <si>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</si>
  <si>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</si>
  <si>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</si>
  <si>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</si>
  <si>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</si>
  <si>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</si>
  <si>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</si>
  <si>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</si>
  <si>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</si>
  <si>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</si>
  <si>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</si>
  <si>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</si>
  <si>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</si>
  <si>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</si>
  <si>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</si>
  <si>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</si>
  <si>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</si>
  <si>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</si>
  <si>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</si>
  <si>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</si>
  <si>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</si>
  <si>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</si>
  <si>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</si>
  <si>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</si>
  <si>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</si>
  <si>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</si>
  <si>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</si>
  <si>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</si>
  <si>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</si>
  <si>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</si>
  <si>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</si>
  <si>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</si>
  <si>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</si>
  <si>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</si>
  <si>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</si>
  <si>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</si>
  <si>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</si>
  <si>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</si>
  <si>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</si>
  <si>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</si>
  <si>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</si>
  <si>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</si>
  <si>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</si>
  <si>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</si>
  <si>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</si>
  <si>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</si>
  <si>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</si>
  <si>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</si>
  <si>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</si>
  <si>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</si>
  <si>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</si>
  <si>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</si>
  <si>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</si>
  <si>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</si>
  <si>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</si>
  <si>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</si>
  <si>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</si>
  <si>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</si>
  <si>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</si>
  <si>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</si>
  <si>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</si>
  <si>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</si>
  <si>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</si>
  <si>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</si>
  <si>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</si>
  <si>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</si>
  <si>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</si>
  <si>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</si>
  <si>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</si>
  <si>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</si>
  <si>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</si>
  <si>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</si>
  <si>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</si>
  <si>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</si>
  <si>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</si>
  <si>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</si>
  <si>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</si>
  <si>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</si>
  <si>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</si>
  <si>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</si>
  <si>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</si>
  <si>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</si>
  <si>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</si>
  <si>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</si>
  <si>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</si>
  <si>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</si>
  <si>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</si>
  <si>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</si>
  <si>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</si>
  <si>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</si>
  <si>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</si>
  <si>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</si>
  <si>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</si>
  <si>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</si>
  <si>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</si>
  <si>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</si>
  <si>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</si>
  <si>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</si>
  <si>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</si>
  <si>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</si>
  <si>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</si>
  <si>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</si>
  <si>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</si>
  <si>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</si>
  <si>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</si>
  <si>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</si>
  <si>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</si>
  <si>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</si>
  <si>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</si>
  <si>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</si>
  <si>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</si>
  <si>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</si>
  <si>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</si>
  <si>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</si>
  <si>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</si>
  <si>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</si>
  <si>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</si>
  <si>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</si>
  <si>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</si>
  <si>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</si>
  <si>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</si>
  <si>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</si>
  <si>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</si>
  <si>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</si>
  <si>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</si>
  <si>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</si>
  <si>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</si>
  <si>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</si>
  <si>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</si>
  <si>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</si>
  <si>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</si>
  <si>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</si>
  <si>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</si>
  <si>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</si>
  <si>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</si>
  <si>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</si>
  <si>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</si>
  <si>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</si>
  <si>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</si>
  <si>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</si>
  <si>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</si>
  <si>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</si>
  <si>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</si>
  <si>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</si>
  <si>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</si>
  <si>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</si>
  <si>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</si>
  <si>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</si>
  <si>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</si>
  <si>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</si>
  <si>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</si>
  <si>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</si>
  <si>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</si>
  <si>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</si>
  <si>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</si>
  <si>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</si>
  <si>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</si>
  <si>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</si>
  <si>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</si>
  <si>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</si>
  <si>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</si>
  <si>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</si>
  <si>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</si>
  <si>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</si>
  <si>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</si>
  <si>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</si>
  <si>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</si>
  <si>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</si>
  <si>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</si>
  <si>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</si>
  <si>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</si>
  <si>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</si>
  <si>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</si>
  <si>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</si>
  <si>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</si>
  <si>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</si>
  <si>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</si>
  <si>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</si>
  <si>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</si>
  <si>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</si>
  <si>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</si>
  <si>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</si>
  <si>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</si>
  <si>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</si>
  <si>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</si>
  <si>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</si>
  <si>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</si>
  <si>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</si>
  <si>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</si>
  <si>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</si>
  <si>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</si>
  <si>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</si>
  <si>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</si>
  <si>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</si>
  <si>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</si>
  <si>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</si>
  <si>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</si>
  <si>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</si>
  <si>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</si>
  <si>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</si>
  <si>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</si>
  <si>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</si>
  <si>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</si>
  <si>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</si>
  <si>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</si>
  <si>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</si>
  <si>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</si>
  <si>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</si>
  <si>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</si>
  <si>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</si>
  <si>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</si>
  <si>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</si>
  <si>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</si>
  <si>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</si>
  <si>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</si>
  <si>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</si>
  <si>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</si>
  <si>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</si>
  <si>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</si>
  <si>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</si>
  <si>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</si>
  <si>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</si>
  <si>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</si>
  <si>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</si>
  <si>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</si>
  <si>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</si>
  <si>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</si>
  <si>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</si>
  <si>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</si>
  <si>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</si>
  <si>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</si>
  <si>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</si>
  <si>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</si>
  <si>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</si>
  <si>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</si>
  <si>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</si>
  <si>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</si>
  <si>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</si>
  <si>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</si>
  <si>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</si>
  <si>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</si>
  <si>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</si>
  <si>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</si>
  <si>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</si>
  <si>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</si>
  <si>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</si>
  <si>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</si>
  <si>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</si>
  <si>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</si>
  <si>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</si>
  <si>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</si>
  <si>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</si>
  <si>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</si>
  <si>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</si>
  <si>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</si>
  <si>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</si>
  <si>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</si>
  <si>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</si>
  <si>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</si>
  <si>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</si>
  <si>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</si>
  <si>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</si>
  <si>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</si>
  <si>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</si>
  <si>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</si>
  <si>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</si>
  <si>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</si>
  <si>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</si>
  <si>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</si>
  <si>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</si>
  <si>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</si>
  <si>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</si>
  <si>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</si>
  <si>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</si>
  <si>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</si>
  <si>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</si>
  <si>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</si>
  <si>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</si>
  <si>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</si>
  <si>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</si>
  <si>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</si>
  <si>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</si>
  <si>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</si>
  <si>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</si>
  <si>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</si>
  <si>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</si>
  <si>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</si>
  <si>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</si>
  <si>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</si>
  <si>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</si>
  <si>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</si>
  <si>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</si>
  <si>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</si>
  <si>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</si>
  <si>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</si>
  <si>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</si>
  <si>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</si>
  <si>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</si>
  <si>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</si>
  <si>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</si>
  <si>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</si>
  <si>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</si>
  <si>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</si>
  <si>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</si>
  <si>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</si>
  <si>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</si>
  <si>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</si>
  <si>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</si>
  <si>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</si>
  <si>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</si>
  <si>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</si>
  <si>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</si>
  <si>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</si>
  <si>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</si>
  <si>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</si>
  <si>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</si>
  <si>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</si>
  <si>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</si>
  <si>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</si>
  <si>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</si>
  <si>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</si>
  <si>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</si>
  <si>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</si>
  <si>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</si>
  <si>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</si>
  <si>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</si>
  <si>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</si>
  <si>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</si>
  <si>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</si>
  <si>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</si>
  <si>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</si>
  <si>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</si>
  <si>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</si>
  <si>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</si>
  <si>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</si>
  <si>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</si>
  <si>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</si>
  <si>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</si>
  <si>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</si>
  <si>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</si>
  <si>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</si>
  <si>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</si>
  <si>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</si>
  <si>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</si>
  <si>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</si>
  <si>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</si>
  <si>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</si>
  <si>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</si>
  <si>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</si>
  <si>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</si>
  <si>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</si>
  <si>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</si>
  <si>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</si>
  <si>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</si>
  <si>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</si>
  <si>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</si>
  <si>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</si>
  <si>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</si>
  <si>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</si>
  <si>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</si>
  <si>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</si>
  <si>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</si>
  <si>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</si>
  <si>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</si>
  <si>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</si>
  <si>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</si>
  <si>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</si>
  <si>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</si>
  <si>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</si>
  <si>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</si>
  <si>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</si>
  <si>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</si>
  <si>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</si>
  <si>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</si>
  <si>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</si>
  <si>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</si>
  <si>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</si>
  <si>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</si>
  <si>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</si>
  <si>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</si>
  <si>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</si>
  <si>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</si>
  <si>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</si>
  <si>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</si>
  <si>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</si>
  <si>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</si>
  <si>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</si>
  <si>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</si>
  <si>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</si>
  <si>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</si>
  <si>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</si>
  <si>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</si>
  <si>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</si>
  <si>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</si>
  <si>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</si>
  <si>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</si>
  <si>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</si>
  <si>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</si>
  <si>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</si>
  <si>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</si>
  <si>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</si>
  <si>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</si>
  <si>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</si>
  <si>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</si>
  <si>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</si>
  <si>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</si>
  <si>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</si>
  <si>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</si>
  <si>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</si>
  <si>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</si>
  <si>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</si>
  <si>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</si>
  <si>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</si>
  <si>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</si>
  <si>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</si>
  <si>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</si>
  <si>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</si>
  <si>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</si>
  <si>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</si>
  <si>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</si>
  <si>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</si>
  <si>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</si>
  <si>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</si>
  <si>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</si>
  <si>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</si>
  <si>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</si>
  <si>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</si>
  <si>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</si>
  <si>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</si>
  <si>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</si>
  <si>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</si>
  <si>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</si>
  <si>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</si>
  <si>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</si>
  <si>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</si>
  <si>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</si>
  <si>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</si>
  <si>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</si>
  <si>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</si>
  <si>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</si>
  <si>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</si>
  <si>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</si>
  <si>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</si>
  <si>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</si>
  <si>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</si>
  <si>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</si>
  <si>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</si>
  <si>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</si>
  <si>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</si>
  <si>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</si>
  <si>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</si>
  <si>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</si>
  <si>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</si>
  <si>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</si>
  <si>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</si>
  <si>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</si>
  <si>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</si>
  <si>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</si>
  <si>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</si>
  <si>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</si>
  <si>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</si>
  <si>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</si>
  <si>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</si>
  <si>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</si>
  <si>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</si>
  <si>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</si>
  <si>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</si>
  <si>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</si>
  <si>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</si>
  <si>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</si>
  <si>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</si>
  <si>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</si>
  <si>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</si>
  <si>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</si>
  <si>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</si>
  <si>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</si>
  <si>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</si>
  <si>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</si>
  <si>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</si>
  <si>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</si>
  <si>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</si>
  <si>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</si>
  <si>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</si>
  <si>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</si>
  <si>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</si>
  <si>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</si>
  <si>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</si>
  <si>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</si>
  <si>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</si>
  <si>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</si>
  <si>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</si>
  <si>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</si>
  <si>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</si>
  <si>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</si>
  <si>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</si>
  <si>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</si>
  <si>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</si>
  <si>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</si>
  <si>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</si>
  <si>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</si>
  <si>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</si>
  <si>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</si>
  <si>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</si>
  <si>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</si>
  <si>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</si>
  <si>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</si>
  <si>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</si>
  <si>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</si>
  <si>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</si>
  <si>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</si>
  <si>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</si>
  <si>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</si>
  <si>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</si>
  <si>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</si>
  <si>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</si>
  <si>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</si>
  <si>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</si>
  <si>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</si>
  <si>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</si>
  <si>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</si>
  <si>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</si>
  <si>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</si>
  <si>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</si>
  <si>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</si>
  <si>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</si>
  <si>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</si>
  <si>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</si>
  <si>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</si>
  <si>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</si>
  <si>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</si>
  <si>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</si>
  <si>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</si>
  <si>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</si>
  <si>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</si>
  <si>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</si>
  <si>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</si>
  <si>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</si>
  <si>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</si>
  <si>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</si>
  <si>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</si>
  <si>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</si>
  <si>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</si>
  <si>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</si>
  <si>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</si>
  <si>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</si>
  <si>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</si>
  <si>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</si>
  <si>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</si>
  <si>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</si>
  <si>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</si>
  <si>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</si>
  <si>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</si>
  <si>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</si>
  <si>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</si>
  <si>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</si>
  <si>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</si>
  <si>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</si>
  <si>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</si>
  <si>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</si>
  <si>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</si>
  <si>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</si>
  <si>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</si>
  <si>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</si>
  <si>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</si>
  <si>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</si>
  <si>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</si>
  <si>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</si>
  <si>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</si>
  <si>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</si>
  <si>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</si>
  <si>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</si>
  <si>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</si>
  <si>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</si>
  <si>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</si>
  <si>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</si>
  <si>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</si>
  <si>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</si>
  <si>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</si>
  <si>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</si>
  <si>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</si>
  <si>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</si>
  <si>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</si>
  <si>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</si>
  <si>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</si>
  <si>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</si>
  <si>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</si>
  <si>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</si>
  <si>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</si>
  <si>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</si>
  <si>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</si>
  <si>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</si>
  <si>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</si>
  <si>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</si>
  <si>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</si>
  <si>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</si>
  <si>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</si>
  <si>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</si>
  <si>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</si>
  <si>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</si>
  <si>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</si>
  <si>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</si>
  <si>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</si>
  <si>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</si>
  <si>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</si>
  <si>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</si>
  <si>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</si>
  <si>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</si>
  <si>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</si>
  <si>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</si>
  <si>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</si>
  <si>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</si>
  <si>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</si>
  <si>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</si>
  <si>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</si>
  <si>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</si>
  <si>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</si>
  <si>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</si>
  <si>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</si>
  <si>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</si>
  <si>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</si>
  <si>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</si>
  <si>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</si>
  <si>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</si>
  <si>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</si>
  <si>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</si>
  <si>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</si>
  <si>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</si>
  <si>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</si>
  <si>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</si>
  <si>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</si>
  <si>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</si>
  <si>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</si>
  <si>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</si>
  <si>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</si>
  <si>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</si>
  <si>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</si>
  <si>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</si>
  <si>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</si>
  <si>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</si>
  <si>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</si>
  <si>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</si>
  <si>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</si>
  <si>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</si>
  <si>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</si>
  <si>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</si>
  <si>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</si>
  <si>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</si>
  <si>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</si>
  <si>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</si>
  <si>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</si>
  <si>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</si>
  <si>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</si>
  <si>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</si>
  <si>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</si>
  <si>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</si>
  <si>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</si>
  <si>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</si>
  <si>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</si>
  <si>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</si>
  <si>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</si>
  <si>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</si>
  <si>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</si>
  <si>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</si>
  <si>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</si>
  <si>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</si>
  <si>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</si>
  <si>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</si>
  <si>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</si>
  <si>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</si>
  <si>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</si>
  <si>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</si>
  <si>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</si>
  <si>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</si>
  <si>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</si>
  <si>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</si>
  <si>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</si>
  <si>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</si>
  <si>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</si>
  <si>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</si>
  <si>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</si>
  <si>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</si>
  <si>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</si>
  <si>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</si>
  <si>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</si>
  <si>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</si>
  <si>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</si>
  <si>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</si>
  <si>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</si>
  <si>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</si>
  <si>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</si>
  <si>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</si>
  <si>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</si>
  <si>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</si>
  <si>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</si>
  <si>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</si>
  <si>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</si>
  <si>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</si>
  <si>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</si>
  <si>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</si>
  <si>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</si>
  <si>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</si>
  <si>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</si>
  <si>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</si>
  <si>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</si>
  <si>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</si>
  <si>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</si>
  <si>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</si>
  <si>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</si>
  <si>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</si>
  <si>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</si>
  <si>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</si>
  <si>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</si>
  <si>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</si>
  <si>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</si>
  <si>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</si>
  <si>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</si>
  <si>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</si>
  <si>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</si>
  <si>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</si>
  <si>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</si>
  <si>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</si>
  <si>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</si>
  <si>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</si>
  <si>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</si>
  <si>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</si>
  <si>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</si>
  <si>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</si>
  <si>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</si>
  <si>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</si>
  <si>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</si>
  <si>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</si>
  <si>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</si>
  <si>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</si>
  <si>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</si>
  <si>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</si>
  <si>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</si>
  <si>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</si>
  <si>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</si>
  <si>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</si>
  <si>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</si>
  <si>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</si>
  <si>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</si>
  <si>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</si>
  <si>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</si>
  <si>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</si>
  <si>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</si>
  <si>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</si>
  <si>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</si>
  <si>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</si>
  <si>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</si>
  <si>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</si>
  <si>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</si>
  <si>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</si>
  <si>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</si>
  <si>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</si>
  <si>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</si>
  <si>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</si>
  <si>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</si>
  <si>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</si>
  <si>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</si>
  <si>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</si>
  <si>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</si>
  <si>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</si>
  <si>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</si>
  <si>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</si>
  <si>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</si>
  <si>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</si>
  <si>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</si>
  <si>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</si>
  <si>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</si>
  <si>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</si>
  <si>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</si>
  <si>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</si>
  <si>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</si>
  <si>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</si>
  <si>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</si>
  <si>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</si>
  <si>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</si>
  <si>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</si>
  <si>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</si>
  <si>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</si>
  <si>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</si>
  <si>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</si>
  <si>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</si>
  <si>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</si>
  <si>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</si>
  <si>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</si>
  <si>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</si>
  <si>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</si>
  <si>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</si>
  <si>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</si>
  <si>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</si>
  <si>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</si>
  <si>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</si>
  <si>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</si>
  <si>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</si>
  <si>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</si>
  <si>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</si>
  <si>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</si>
  <si>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</si>
  <si>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</si>
  <si>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</si>
  <si>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</si>
  <si>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</si>
  <si>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</si>
  <si>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</si>
  <si>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</si>
  <si>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</si>
  <si>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</si>
  <si>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</si>
  <si>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</si>
  <si>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</si>
  <si>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</si>
  <si>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</si>
  <si>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</si>
  <si>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</si>
  <si>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</si>
  <si>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</si>
  <si>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</si>
  <si>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</si>
  <si>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</si>
  <si>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</si>
  <si>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</si>
  <si>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</si>
  <si>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</si>
  <si>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</si>
  <si>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</si>
  <si>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</si>
  <si>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</si>
  <si>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</si>
  <si>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</si>
  <si>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</si>
  <si>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</si>
  <si>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</si>
  <si>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</si>
  <si>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</si>
  <si>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</si>
  <si>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</si>
  <si>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</si>
  <si>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</si>
  <si>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</si>
  <si>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</si>
  <si>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</si>
  <si>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</si>
  <si>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</si>
  <si>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</si>
  <si>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</si>
  <si>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</si>
  <si>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</si>
  <si>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</si>
  <si>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</si>
  <si>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</si>
  <si>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</si>
  <si>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</si>
  <si>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</si>
  <si>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</si>
  <si>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</si>
  <si>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</si>
  <si>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</si>
  <si>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</si>
  <si>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</si>
  <si>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</si>
  <si>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</si>
  <si>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</si>
  <si>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</si>
  <si>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</si>
  <si>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</si>
  <si>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</si>
  <si>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</si>
  <si>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</si>
  <si>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</si>
  <si>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</si>
  <si>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</si>
  <si>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</si>
  <si>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</si>
  <si>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</si>
  <si>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</si>
  <si>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</si>
  <si>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</si>
  <si>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</si>
  <si>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</si>
  <si>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</si>
  <si>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</si>
  <si>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</si>
  <si>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</si>
  <si>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</si>
  <si>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</si>
  <si>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</si>
  <si>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</si>
  <si>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</si>
  <si>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</si>
  <si>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</si>
  <si>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</si>
  <si>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</si>
  <si>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</si>
  <si>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</si>
  <si>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</si>
  <si>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</si>
  <si>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</si>
  <si>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</si>
  <si>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</si>
  <si>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</si>
  <si>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</si>
  <si>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</si>
  <si>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</si>
  <si>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</si>
  <si>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</si>
  <si>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</si>
  <si>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</si>
  <si>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</si>
  <si>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</si>
  <si>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</si>
  <si>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</si>
  <si>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</si>
  <si>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</si>
  <si>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</si>
  <si>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</si>
  <si>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</si>
  <si>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</si>
  <si>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</si>
  <si>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</si>
  <si>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</si>
  <si>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</si>
  <si>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</si>
  <si>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</si>
  <si>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</si>
  <si>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</si>
  <si>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</si>
  <si>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</si>
  <si>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</si>
  <si>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</si>
  <si>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</si>
  <si>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</si>
  <si>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</si>
  <si>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</si>
  <si>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</si>
  <si>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</si>
  <si>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</si>
  <si>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</si>
  <si>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</si>
  <si>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</si>
  <si>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</si>
  <si>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</si>
  <si>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</si>
  <si>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</si>
  <si>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</si>
  <si>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</si>
  <si>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</si>
  <si>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</si>
  <si>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</si>
  <si>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</si>
  <si>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</si>
  <si>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</si>
  <si>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</si>
  <si>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</si>
  <si>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</si>
  <si>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</si>
  <si>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</si>
  <si>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</si>
  <si>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</si>
  <si>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</si>
  <si>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</si>
  <si>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</si>
  <si>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</si>
  <si>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</si>
  <si>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</si>
  <si>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</si>
  <si>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</si>
  <si>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</si>
  <si>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</si>
  <si>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</si>
  <si>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</si>
  <si>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</si>
  <si>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</si>
  <si>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</si>
  <si>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</si>
  <si>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</si>
  <si>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</si>
  <si>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</si>
  <si>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</si>
  <si>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</si>
  <si>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</si>
  <si>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</si>
  <si>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</si>
  <si>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</si>
  <si>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</si>
  <si>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</si>
  <si>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</si>
  <si>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</si>
  <si>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</si>
  <si>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</si>
  <si>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</si>
  <si>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</si>
  <si>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</si>
  <si>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</si>
  <si>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</si>
  <si>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</si>
  <si>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</si>
  <si>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</si>
  <si>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</si>
  <si>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</si>
  <si>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</si>
  <si>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</si>
  <si>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</si>
  <si>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</si>
  <si>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</si>
  <si>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</si>
  <si>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</si>
  <si>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</si>
  <si>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</si>
  <si>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</si>
  <si>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</si>
  <si>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</si>
  <si>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</si>
  <si>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</si>
  <si>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</si>
  <si>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</si>
  <si>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</si>
  <si>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</si>
  <si>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</si>
  <si>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</si>
  <si>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</si>
  <si>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</si>
  <si>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</si>
  <si>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</si>
  <si>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</si>
  <si>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</si>
  <si>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</si>
  <si>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</si>
  <si>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</si>
  <si>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</si>
  <si>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</si>
  <si>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</si>
  <si>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</si>
  <si>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</si>
  <si>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</si>
  <si>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</si>
  <si>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</si>
  <si>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</si>
  <si>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</si>
  <si>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</si>
  <si>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</si>
  <si>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</si>
  <si>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</si>
  <si>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</si>
  <si>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</si>
  <si>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</si>
  <si>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</si>
  <si>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</si>
  <si>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</si>
  <si>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</si>
  <si>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</si>
  <si>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</si>
  <si>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</si>
  <si>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</si>
  <si>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</si>
  <si>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</si>
  <si>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</si>
  <si>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</si>
  <si>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</si>
  <si>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</si>
  <si>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</si>
  <si>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</si>
  <si>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</si>
  <si>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</si>
  <si>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</si>
  <si>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</si>
  <si>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</si>
  <si>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</si>
  <si>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</si>
  <si>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</si>
  <si>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</si>
  <si>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</si>
  <si>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</si>
  <si>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</si>
  <si>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</si>
  <si>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</si>
  <si>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</si>
  <si>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</si>
  <si>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</si>
  <si>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</si>
  <si>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</si>
  <si>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</si>
  <si>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</si>
  <si>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</si>
  <si>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</si>
  <si>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</si>
  <si>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</si>
  <si>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</si>
  <si>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</si>
  <si>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</si>
  <si>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</si>
  <si>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</si>
  <si>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</si>
  <si>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</si>
  <si>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</si>
  <si>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</si>
  <si>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</si>
  <si>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</si>
  <si>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</si>
  <si>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</si>
  <si>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</si>
  <si>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</si>
  <si>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</si>
  <si>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</si>
  <si>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</si>
  <si>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</si>
  <si>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</si>
  <si>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</si>
  <si>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</si>
  <si>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</si>
  <si>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</si>
  <si>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</si>
  <si>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</si>
  <si>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</si>
  <si>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</si>
  <si>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</si>
  <si>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</si>
  <si>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</si>
  <si>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</si>
  <si>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</si>
  <si>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</si>
  <si>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</si>
  <si>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</si>
  <si>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</si>
  <si>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</si>
  <si>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</si>
  <si>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</si>
  <si>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</si>
  <si>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</si>
  <si>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</si>
  <si>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</si>
  <si>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</si>
  <si>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</si>
  <si>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</si>
  <si>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</si>
  <si>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</si>
  <si>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</si>
  <si>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</si>
  <si>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</si>
  <si>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</si>
  <si>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</si>
  <si>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</si>
  <si>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</si>
  <si>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</si>
  <si>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</si>
  <si>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</si>
  <si>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</si>
  <si>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</si>
  <si>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</si>
  <si>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</si>
  <si>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</si>
  <si>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</si>
  <si>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</si>
  <si>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</si>
  <si>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</si>
  <si>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</si>
  <si>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</si>
  <si>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</si>
  <si>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</si>
  <si>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</si>
  <si>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</si>
  <si>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</si>
  <si>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</si>
  <si>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</si>
  <si>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</si>
  <si>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</si>
  <si>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</si>
  <si>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</si>
  <si>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</si>
  <si>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</si>
  <si>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</si>
  <si>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</si>
  <si>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</si>
  <si>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</si>
  <si>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</si>
  <si>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</si>
  <si>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</si>
  <si>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</si>
  <si>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</si>
  <si>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</si>
  <si>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</si>
  <si>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</si>
  <si>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</si>
  <si>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</si>
  <si>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</si>
  <si>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</si>
  <si>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</si>
  <si>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</si>
  <si>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</si>
  <si>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</si>
  <si>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</si>
  <si>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</si>
  <si>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</si>
  <si>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</si>
  <si>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</si>
  <si>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</si>
  <si>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</si>
  <si>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</si>
  <si>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</si>
  <si>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</si>
  <si>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</si>
  <si>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</si>
  <si>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</si>
  <si>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</si>
  <si>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</si>
  <si>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</si>
  <si>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</si>
  <si>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</si>
  <si>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</si>
  <si>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</si>
  <si>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</si>
  <si>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</si>
  <si>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</si>
  <si>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</si>
  <si>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</si>
  <si>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</si>
  <si>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</si>
  <si>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</si>
  <si>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</si>
  <si>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</si>
  <si>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</si>
  <si>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</si>
  <si>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</si>
  <si>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</si>
  <si>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</si>
  <si>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</si>
  <si>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</si>
  <si>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</si>
  <si>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</si>
  <si>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</si>
  <si>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</si>
  <si>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</si>
  <si>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</si>
  <si>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</si>
  <si>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</si>
  <si>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</si>
  <si>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</si>
  <si>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</si>
  <si>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</si>
  <si>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</si>
  <si>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</si>
  <si>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</si>
  <si>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</si>
  <si>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</si>
  <si>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</si>
  <si>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</si>
  <si>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</si>
  <si>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</si>
  <si>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</si>
  <si>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</si>
  <si>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</si>
  <si>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</si>
  <si>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</si>
  <si>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</si>
  <si>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</si>
  <si>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</si>
  <si>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</si>
  <si>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</si>
  <si>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</si>
  <si>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</si>
  <si>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</si>
  <si>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</si>
  <si>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</si>
  <si>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</si>
  <si>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</si>
  <si>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</si>
  <si>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</si>
  <si>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</si>
  <si>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</si>
  <si>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</si>
  <si>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</si>
  <si>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</si>
  <si>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</si>
  <si>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</si>
  <si>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</si>
  <si>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</si>
  <si>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</si>
  <si>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</si>
  <si>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</si>
  <si>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</si>
  <si>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</si>
  <si>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</si>
  <si>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</si>
  <si>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</si>
  <si>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</si>
  <si>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</si>
  <si>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</si>
  <si>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</si>
  <si>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</si>
  <si>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</si>
  <si>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</si>
  <si>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</si>
  <si>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</si>
  <si>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</si>
  <si>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</si>
  <si>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</si>
  <si>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</si>
  <si>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</si>
  <si>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</si>
  <si>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</si>
  <si>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</si>
  <si>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</si>
  <si>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</si>
  <si>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</si>
  <si>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</si>
  <si>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</si>
  <si>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</si>
  <si>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</si>
  <si>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</si>
  <si>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</si>
  <si>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</si>
  <si>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</si>
  <si>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</si>
  <si>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</si>
  <si>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</si>
  <si>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</si>
  <si>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</si>
  <si>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</si>
  <si>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</si>
  <si>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</si>
  <si>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</si>
  <si>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</si>
  <si>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</si>
  <si>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</si>
  <si>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</si>
  <si>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</si>
  <si>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</si>
  <si>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</si>
  <si>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</si>
  <si>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</si>
  <si>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</si>
  <si>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</si>
  <si>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</si>
  <si>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</si>
  <si>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</si>
  <si>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</si>
  <si>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</si>
  <si>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</si>
  <si>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</si>
  <si>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</si>
  <si>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</si>
  <si>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</si>
  <si>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</si>
  <si>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</si>
  <si>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</si>
  <si>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</si>
  <si>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</si>
  <si>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</si>
  <si>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</si>
  <si>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</si>
  <si>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</si>
  <si>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</si>
  <si>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</si>
  <si>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</si>
  <si>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</si>
  <si>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</si>
  <si>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</si>
  <si>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</si>
  <si>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</si>
  <si>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</si>
  <si>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</si>
  <si>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</si>
  <si>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</si>
  <si>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</si>
  <si>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</si>
  <si>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</si>
  <si>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</si>
  <si>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</si>
  <si>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</si>
  <si>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</si>
  <si>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</si>
  <si>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</si>
  <si>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</si>
  <si>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</si>
  <si>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</si>
  <si>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</si>
  <si>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</si>
  <si>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</si>
  <si>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</si>
  <si>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</si>
  <si>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</si>
  <si>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</si>
  <si>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</si>
  <si>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</si>
  <si>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</si>
  <si>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</si>
  <si>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</si>
  <si>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</si>
  <si>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</si>
  <si>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</si>
  <si>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</si>
  <si>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</si>
  <si>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</si>
  <si>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</si>
  <si>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</si>
  <si>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</si>
  <si>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</si>
  <si>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</si>
  <si>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</si>
  <si>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</si>
  <si>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</si>
  <si>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</si>
  <si>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</si>
  <si>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</si>
  <si>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</si>
  <si>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</si>
  <si>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</si>
  <si>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</si>
  <si>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</si>
  <si>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</si>
  <si>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</si>
  <si>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</si>
  <si>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</si>
  <si>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</si>
  <si>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</si>
  <si>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</si>
  <si>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</si>
  <si>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</si>
  <si>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</si>
  <si>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</si>
  <si>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</si>
  <si>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</si>
  <si>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</si>
  <si>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</si>
  <si>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</si>
  <si>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</si>
  <si>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</si>
  <si>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</si>
  <si>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</si>
  <si>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</si>
  <si>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</si>
  <si>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</si>
  <si>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</si>
  <si>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</si>
  <si>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</si>
  <si>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</si>
  <si>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</si>
  <si>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</si>
  <si>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</si>
  <si>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</si>
  <si>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</si>
  <si>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</si>
  <si>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</si>
  <si>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</si>
  <si>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</si>
  <si>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</si>
  <si>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</si>
  <si>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</si>
  <si>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</si>
  <si>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</si>
  <si>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</si>
  <si>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</si>
  <si>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</si>
  <si>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</si>
  <si>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</si>
  <si>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</si>
  <si>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</si>
  <si>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</si>
  <si>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</si>
  <si>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</si>
  <si>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</si>
  <si>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</si>
  <si>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</si>
  <si>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</si>
  <si>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</si>
  <si>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</si>
  <si>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</si>
  <si>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</si>
  <si>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</si>
  <si>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</si>
  <si>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</si>
  <si>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</si>
  <si>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</si>
  <si>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</si>
  <si>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</si>
  <si>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</si>
  <si>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</si>
  <si>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</si>
  <si>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</si>
  <si>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</si>
  <si>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</si>
  <si>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</si>
  <si>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</si>
  <si>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</si>
  <si>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</si>
  <si>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</si>
  <si>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</si>
  <si>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</si>
  <si>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</si>
  <si>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</si>
  <si>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</si>
  <si>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</si>
  <si>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</si>
  <si>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</si>
  <si>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</si>
  <si>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</si>
  <si>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</si>
  <si>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</si>
  <si>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</si>
  <si>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</si>
  <si>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</si>
  <si>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</si>
  <si>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</si>
  <si>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</si>
  <si>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</si>
  <si>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</si>
  <si>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</si>
  <si>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</si>
  <si>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</si>
  <si>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</si>
  <si>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</si>
  <si>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</si>
  <si>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</si>
  <si>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</si>
  <si>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</si>
  <si>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</si>
  <si>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</si>
  <si>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</si>
  <si>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</si>
  <si>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</si>
  <si>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</si>
  <si>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</si>
  <si>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</si>
  <si>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</si>
  <si>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</si>
  <si>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</si>
  <si>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</si>
  <si>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</si>
  <si>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</si>
  <si>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</si>
  <si>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</si>
  <si>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</si>
  <si>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</si>
  <si>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</si>
  <si>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</si>
  <si>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</si>
  <si>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</si>
  <si>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</si>
  <si>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</si>
  <si>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</si>
  <si>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</si>
  <si>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</si>
  <si>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</si>
  <si>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</si>
  <si>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</si>
  <si>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</si>
  <si>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</si>
  <si>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</si>
  <si>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</si>
  <si>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</si>
  <si>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</si>
  <si>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</si>
  <si>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</si>
  <si>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</si>
  <si>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</si>
  <si>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</si>
  <si>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</si>
  <si>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</si>
  <si>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</si>
  <si>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</si>
  <si>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</si>
  <si>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</si>
  <si>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</si>
  <si>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</si>
  <si>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</si>
  <si>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</si>
  <si>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</si>
  <si>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</si>
  <si>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</si>
  <si>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</si>
  <si>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</si>
  <si>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</si>
  <si>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</si>
  <si>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</si>
  <si>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</si>
  <si>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</si>
  <si>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</si>
  <si>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</si>
  <si>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</si>
  <si>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</si>
  <si>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</si>
  <si>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</si>
  <si>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</si>
  <si>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</si>
  <si>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</si>
  <si>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</si>
  <si>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</si>
  <si>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</si>
  <si>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</si>
  <si>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</si>
  <si>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</si>
  <si>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</si>
  <si>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</si>
  <si>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</si>
  <si>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</si>
  <si>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</si>
  <si>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</si>
  <si>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</si>
  <si>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</si>
  <si>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</si>
  <si>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</si>
  <si>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</si>
  <si>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</si>
  <si>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</si>
  <si>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</si>
  <si>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</si>
  <si>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</si>
  <si>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</si>
  <si>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</si>
  <si>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</si>
  <si>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</si>
  <si>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</si>
  <si>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</si>
  <si>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</si>
  <si>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</si>
  <si>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</si>
  <si>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</si>
  <si>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</si>
  <si>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</si>
  <si>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</si>
  <si>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</si>
  <si>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</si>
  <si>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</si>
  <si>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</si>
  <si>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</si>
  <si>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</si>
  <si>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</si>
  <si>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</si>
  <si>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</si>
  <si>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</si>
  <si>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</si>
  <si>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</si>
  <si>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</si>
  <si>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</si>
  <si>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</si>
  <si>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</si>
  <si>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</si>
  <si>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</si>
  <si>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</si>
  <si>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</si>
  <si>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</si>
  <si>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</si>
  <si>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</si>
  <si>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</si>
  <si>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</si>
  <si>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</si>
  <si>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</si>
  <si>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</si>
  <si>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</si>
  <si>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</si>
  <si>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</si>
  <si>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</si>
  <si>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</si>
  <si>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</si>
  <si>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</si>
  <si>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</si>
  <si>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</si>
  <si>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</si>
  <si>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</si>
  <si>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</si>
  <si>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</si>
  <si>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</si>
  <si>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</si>
  <si>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</si>
  <si>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</si>
  <si>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</si>
  <si>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</si>
  <si>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</si>
  <si>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</si>
  <si>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</si>
  <si>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</si>
  <si>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</si>
  <si>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</si>
  <si>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</si>
  <si>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</si>
  <si>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</si>
  <si>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</si>
  <si>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</si>
  <si>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</si>
  <si>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</si>
  <si>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</si>
  <si>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</si>
  <si>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</si>
  <si>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</si>
  <si>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</si>
  <si>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</si>
  <si>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</si>
  <si>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</si>
  <si>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</si>
  <si>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</si>
  <si>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</si>
  <si>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</si>
  <si>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</si>
  <si>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</si>
  <si>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</si>
  <si>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</si>
  <si>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</si>
  <si>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</si>
  <si>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</si>
  <si>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</si>
  <si>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</si>
  <si>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</si>
  <si>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</si>
  <si>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</si>
  <si>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</si>
  <si>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</si>
  <si>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</si>
  <si>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</si>
  <si>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</si>
  <si>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</si>
  <si>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</si>
  <si>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</si>
  <si>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</si>
  <si>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</si>
  <si>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</si>
  <si>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</si>
  <si>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</si>
  <si>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</si>
  <si>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</si>
  <si>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</si>
  <si>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</si>
  <si>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</si>
  <si>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</si>
  <si>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</si>
  <si>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</si>
  <si>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</si>
  <si>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</si>
  <si>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</si>
  <si>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</si>
  <si>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</si>
  <si>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</si>
  <si>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</si>
  <si>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</si>
  <si>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</si>
  <si>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</si>
  <si>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</si>
  <si>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</si>
  <si>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</si>
  <si>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</si>
  <si>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</si>
  <si>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</si>
  <si>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</si>
  <si>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</si>
  <si>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</si>
  <si>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</si>
  <si>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</si>
  <si>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</si>
  <si>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</si>
  <si>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</si>
  <si>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</si>
  <si>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</si>
  <si>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</si>
  <si>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</si>
  <si>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</si>
  <si>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</si>
  <si>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</si>
  <si>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</si>
  <si>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</si>
  <si>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</si>
  <si>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</si>
  <si>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</si>
  <si>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</si>
  <si>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</si>
  <si>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</si>
  <si>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</si>
  <si>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</si>
  <si>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</si>
  <si>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</si>
  <si>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</si>
  <si>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</si>
  <si>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</si>
  <si>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</si>
  <si>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</si>
  <si>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</si>
  <si>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</si>
  <si>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</si>
  <si>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</si>
  <si>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</si>
  <si>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</si>
  <si>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</si>
  <si>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</si>
  <si>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</si>
  <si>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</si>
  <si>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</si>
  <si>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</si>
  <si>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</si>
  <si>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</si>
  <si>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</si>
  <si>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</si>
  <si>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</si>
  <si>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</si>
  <si>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</si>
  <si>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</si>
  <si>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</si>
  <si>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</si>
  <si>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</si>
  <si>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</si>
  <si>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</si>
  <si>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</si>
  <si>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</si>
  <si>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</si>
  <si>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</si>
  <si>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</si>
  <si>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</si>
  <si>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</si>
  <si>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</si>
  <si>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</si>
  <si>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</si>
  <si>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</si>
  <si>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</si>
  <si>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</si>
  <si>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</si>
  <si>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</si>
  <si>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</si>
  <si>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</si>
  <si>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</si>
  <si>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</si>
  <si>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</si>
  <si>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</si>
  <si>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</si>
  <si>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</si>
  <si>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</si>
  <si>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</si>
  <si>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</si>
  <si>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</si>
  <si>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</si>
  <si>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</si>
  <si>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</si>
  <si>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</si>
  <si>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</si>
  <si>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</si>
  <si>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</si>
  <si>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</si>
  <si>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</si>
  <si>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</si>
  <si>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</si>
  <si>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</si>
  <si>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</si>
  <si>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</si>
  <si>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</si>
  <si>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</si>
  <si>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</si>
  <si>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</si>
  <si>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</si>
  <si>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</si>
  <si>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</si>
  <si>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</si>
  <si>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</si>
  <si>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</si>
  <si>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</si>
  <si>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</si>
  <si>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</si>
  <si>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</si>
  <si>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</si>
  <si>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</si>
  <si>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</si>
  <si>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</si>
  <si>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</si>
  <si>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</si>
  <si>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</si>
  <si>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</si>
  <si>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</si>
  <si>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</si>
  <si>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</si>
  <si>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</si>
  <si>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</si>
  <si>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</si>
  <si>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</si>
  <si>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</si>
  <si>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</si>
  <si>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</si>
  <si>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</si>
  <si>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</si>
  <si>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</si>
  <si>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</si>
  <si>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</si>
  <si>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</si>
  <si>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</si>
  <si>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</si>
  <si>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</si>
  <si>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</si>
  <si>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</si>
  <si>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</si>
  <si>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</si>
  <si>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</si>
  <si>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</si>
  <si>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</si>
  <si>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</si>
  <si>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</si>
  <si>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</si>
  <si>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</si>
  <si>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</si>
  <si>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</si>
  <si>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</si>
  <si>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</si>
  <si>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</si>
  <si>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</si>
  <si>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</si>
  <si>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</si>
  <si>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</si>
  <si>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</si>
  <si>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</si>
  <si>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</si>
  <si>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</si>
  <si>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</si>
  <si>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</si>
  <si>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</si>
  <si>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</si>
  <si>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</si>
  <si>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</si>
  <si>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</si>
  <si>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</si>
  <si>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</si>
  <si>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</si>
  <si>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</si>
  <si>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</si>
  <si>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</si>
  <si>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</si>
  <si>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</si>
  <si>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</si>
  <si>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</si>
  <si>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</si>
  <si>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</si>
  <si>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</si>
  <si>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</si>
  <si>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</si>
  <si>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</si>
  <si>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</si>
  <si>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</si>
  <si>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</si>
  <si>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</si>
  <si>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</si>
  <si>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</si>
  <si>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</si>
  <si>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</si>
  <si>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</si>
  <si>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</si>
  <si>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</si>
  <si>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</si>
  <si>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</si>
  <si>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</si>
  <si>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</si>
  <si>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</si>
  <si>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</si>
  <si>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</si>
  <si>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</si>
  <si>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</si>
  <si>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</si>
  <si>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</si>
  <si>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</si>
  <si>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</si>
  <si>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</si>
  <si>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</si>
  <si>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</si>
  <si>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</si>
  <si>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</si>
  <si>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</si>
  <si>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</si>
  <si>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</si>
  <si>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</si>
  <si>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</si>
  <si>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</si>
  <si>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</si>
  <si>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</si>
  <si>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</si>
  <si>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</si>
  <si>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</si>
  <si>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</si>
  <si>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</si>
  <si>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</si>
  <si>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</si>
  <si>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</si>
  <si>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</si>
  <si>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</si>
  <si>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</si>
  <si>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</si>
  <si>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</si>
  <si>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</si>
  <si>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</si>
  <si>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</si>
  <si>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</si>
  <si>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</si>
  <si>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</si>
  <si>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</si>
  <si>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</si>
  <si>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</si>
  <si>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</si>
  <si>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</si>
  <si>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</si>
  <si>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</si>
  <si>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</si>
  <si>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</si>
  <si>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</si>
  <si>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</si>
  <si>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</si>
  <si>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</si>
  <si>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</si>
  <si>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</si>
  <si>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</si>
  <si>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</si>
  <si>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</si>
  <si>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</si>
  <si>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</si>
  <si>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</si>
  <si>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</si>
  <si>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</si>
  <si>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</si>
  <si>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</si>
  <si>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</si>
  <si>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</si>
  <si>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</si>
  <si>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</si>
  <si>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</si>
  <si>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</si>
  <si>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</si>
  <si>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</si>
  <si>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</si>
  <si>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</si>
  <si>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</si>
  <si>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</si>
  <si>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</si>
  <si>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</si>
  <si>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</si>
  <si>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</si>
  <si>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</si>
  <si>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</si>
  <si>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</si>
  <si>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</si>
  <si>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</si>
  <si>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</si>
  <si>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</si>
  <si>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</si>
  <si>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</si>
  <si>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</si>
  <si>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</si>
  <si>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</si>
  <si>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</si>
  <si>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</si>
  <si>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</si>
  <si>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</si>
  <si>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</si>
  <si>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</si>
  <si>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</si>
  <si>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</si>
  <si>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</si>
  <si>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</si>
  <si>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</si>
  <si>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</si>
  <si>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</si>
  <si>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</si>
  <si>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</si>
  <si>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</si>
  <si>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</si>
  <si>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</si>
  <si>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</si>
  <si>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</si>
  <si>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</si>
  <si>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</si>
  <si>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</si>
  <si>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</si>
  <si>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</si>
  <si>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</si>
  <si>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</si>
  <si>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</si>
  <si>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</si>
  <si>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</si>
  <si>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</si>
  <si>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</si>
  <si>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</si>
  <si>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</si>
  <si>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</si>
  <si>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</si>
  <si>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</si>
  <si>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</si>
  <si>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</si>
  <si>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</si>
  <si>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</si>
  <si>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</si>
  <si>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</si>
  <si>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</si>
  <si>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</si>
  <si>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</si>
  <si>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</si>
  <si>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</si>
  <si>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</si>
  <si>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</si>
  <si>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</si>
  <si>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</si>
  <si>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</si>
  <si>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</si>
  <si>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</si>
  <si>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</si>
  <si>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</si>
  <si>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</si>
  <si>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</si>
  <si>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</si>
  <si>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</si>
  <si>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</si>
  <si>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</si>
  <si>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</si>
  <si>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</si>
  <si>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</si>
  <si>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</si>
  <si>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</si>
  <si>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</si>
  <si>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</si>
  <si>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</si>
  <si>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</si>
  <si>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</si>
  <si>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</si>
  <si>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</si>
  <si>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</si>
  <si>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</si>
  <si>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</si>
  <si>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</si>
  <si>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</si>
  <si>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</si>
  <si>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</si>
  <si>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</si>
  <si>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</si>
  <si>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</si>
  <si>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</si>
  <si>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</si>
  <si>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</si>
  <si>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</si>
  <si>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</si>
  <si>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</si>
  <si>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</si>
  <si>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</si>
  <si>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</si>
  <si>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</si>
  <si>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</si>
  <si>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</si>
  <si>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</si>
  <si>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</si>
  <si>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</si>
  <si>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</si>
  <si>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</si>
  <si>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</si>
  <si>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</si>
  <si>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</si>
  <si>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</si>
  <si>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</si>
  <si>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</si>
  <si>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</si>
  <si>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</si>
  <si>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</si>
  <si>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</si>
  <si>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</si>
  <si>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</si>
  <si>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</si>
  <si>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</si>
  <si>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</si>
  <si>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</si>
  <si>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</si>
  <si>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</si>
  <si>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</si>
  <si>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</si>
  <si>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</si>
  <si>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</si>
  <si>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</si>
  <si>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</si>
  <si>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</si>
  <si>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</si>
  <si>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</si>
  <si>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</si>
  <si>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</si>
  <si>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</si>
  <si>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</si>
  <si>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</si>
  <si>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</si>
  <si>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</si>
  <si>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</si>
  <si>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</si>
  <si>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</si>
  <si>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</si>
  <si>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</si>
  <si>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</si>
  <si>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</si>
  <si>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</si>
  <si>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</si>
  <si>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</si>
  <si>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</si>
  <si>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</si>
  <si>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</si>
  <si>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</si>
  <si>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</si>
  <si>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</si>
  <si>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</si>
  <si>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</si>
  <si>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</si>
  <si>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</si>
  <si>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</si>
  <si>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</si>
  <si>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</si>
  <si>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</si>
  <si>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</si>
  <si>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</si>
  <si>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</si>
  <si>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</si>
  <si>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</si>
  <si>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</si>
  <si>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</si>
  <si>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</si>
  <si>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</si>
  <si>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</si>
  <si>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</si>
  <si>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</si>
  <si>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</si>
  <si>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</si>
  <si>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</si>
  <si>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</si>
  <si>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</si>
  <si>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</si>
  <si>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</si>
  <si>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</si>
  <si>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</si>
  <si>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</si>
  <si>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</si>
  <si>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</si>
  <si>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</si>
  <si>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</si>
  <si>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</si>
  <si>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</si>
  <si>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</si>
  <si>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</si>
  <si>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</si>
  <si>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</si>
  <si>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</si>
  <si>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</si>
  <si>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</si>
  <si>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</si>
  <si>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</si>
  <si>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</si>
  <si>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</si>
  <si>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</si>
  <si>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</si>
  <si>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</si>
  <si>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</si>
  <si>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</si>
  <si>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</si>
  <si>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</si>
  <si>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</si>
  <si>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</si>
  <si>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</si>
  <si>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</si>
  <si>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</si>
  <si>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</si>
  <si>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</si>
  <si>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</si>
  <si>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</si>
  <si>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</si>
  <si>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</si>
  <si>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</si>
  <si>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</si>
  <si>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</si>
  <si>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</si>
  <si>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</si>
  <si>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</si>
  <si>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</si>
  <si>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</si>
  <si>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</si>
  <si>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</si>
  <si>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</si>
  <si>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</si>
  <si>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</si>
  <si>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</si>
  <si>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</si>
  <si>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</si>
  <si>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</si>
  <si>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</si>
  <si>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</si>
  <si>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</si>
  <si>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</si>
  <si>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</si>
  <si>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</si>
  <si>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</si>
  <si>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</si>
  <si>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</si>
  <si>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</si>
  <si>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</si>
  <si>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</si>
  <si>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</si>
  <si>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</si>
  <si>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</si>
  <si>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</si>
  <si>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</si>
  <si>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</si>
  <si>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</si>
  <si>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</si>
  <si>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</si>
  <si>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</si>
  <si>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</si>
  <si>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</si>
  <si>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</si>
  <si>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</si>
  <si>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</si>
  <si>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</si>
  <si>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</si>
  <si>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</si>
  <si>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</si>
  <si>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</si>
  <si>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</si>
  <si>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</si>
  <si>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</si>
  <si>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</si>
  <si>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</si>
  <si>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</si>
  <si>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</si>
  <si>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</si>
  <si>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</si>
  <si>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</si>
  <si>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</si>
  <si>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</si>
  <si>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</si>
  <si>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</si>
  <si>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</si>
  <si>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</si>
  <si>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</si>
  <si>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</si>
  <si>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</si>
  <si>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</si>
  <si>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</si>
  <si>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</si>
  <si>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</si>
  <si>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</si>
  <si>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</si>
  <si>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</si>
  <si>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</si>
  <si>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</si>
  <si>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</si>
  <si>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</si>
  <si>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</si>
  <si>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</si>
  <si>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</si>
  <si>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</si>
  <si>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</si>
  <si>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</si>
  <si>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</si>
  <si>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</si>
  <si>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</si>
  <si>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</si>
  <si>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</si>
  <si>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</si>
  <si>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</si>
  <si>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</si>
  <si>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</si>
  <si>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</si>
  <si>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</si>
  <si>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</si>
  <si>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</si>
  <si>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</si>
  <si>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</si>
  <si>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</si>
  <si>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</si>
  <si>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</si>
  <si>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</si>
  <si>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</si>
  <si>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</si>
  <si>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</si>
  <si>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</si>
  <si>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</si>
  <si>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</si>
  <si>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</si>
  <si>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</si>
  <si>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</si>
  <si>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</si>
  <si>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</si>
  <si>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</si>
  <si>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</si>
  <si>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</si>
  <si>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</si>
  <si>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</si>
  <si>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</si>
  <si>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</si>
  <si>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</si>
  <si>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</si>
  <si>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</si>
  <si>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</si>
  <si>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</si>
  <si>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</si>
  <si>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</si>
  <si>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</si>
  <si>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</si>
  <si>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</si>
  <si>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</si>
  <si>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</si>
  <si>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</si>
  <si>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</si>
  <si>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</si>
  <si>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</si>
  <si>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</si>
  <si>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</si>
  <si>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</si>
  <si>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</si>
  <si>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</si>
  <si>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</si>
  <si>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</si>
  <si>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</si>
  <si>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</si>
  <si>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</si>
  <si>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</si>
  <si>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</si>
  <si>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</si>
  <si>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</si>
  <si>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</si>
  <si>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</si>
  <si>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</si>
  <si>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</si>
  <si>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</si>
  <si>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</si>
  <si>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</si>
  <si>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</si>
  <si>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</si>
  <si>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</si>
  <si>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</si>
  <si>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</si>
  <si>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</si>
  <si>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</si>
  <si>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</si>
  <si>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</si>
  <si>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</si>
  <si>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</si>
  <si>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</si>
  <si>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</si>
  <si>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</si>
  <si>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</si>
  <si>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</si>
  <si>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</si>
  <si>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</si>
  <si>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</si>
  <si>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</si>
  <si>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</si>
  <si>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</si>
  <si>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</si>
  <si>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</si>
  <si>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</si>
  <si>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</si>
  <si>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</si>
  <si>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</si>
  <si>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</si>
  <si>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</si>
  <si>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</si>
  <si>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</si>
  <si>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</si>
  <si>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</si>
  <si>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</si>
  <si>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</si>
  <si>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</si>
  <si>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</si>
  <si>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</si>
  <si>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</si>
  <si>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</si>
  <si>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</si>
  <si>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</si>
  <si>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</si>
  <si>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</si>
  <si>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</si>
  <si>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</si>
  <si>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</si>
  <si>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</si>
  <si>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</si>
  <si>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</si>
  <si>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</si>
  <si>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</si>
  <si>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</si>
  <si>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</si>
  <si>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</si>
  <si>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</si>
  <si>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</si>
  <si>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</si>
  <si>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</si>
  <si>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</si>
  <si>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</si>
  <si>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</si>
  <si>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</si>
  <si>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</si>
  <si>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</si>
  <si>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</si>
  <si>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</si>
  <si>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</si>
  <si>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</si>
  <si>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</si>
  <si>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</si>
  <si>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</si>
  <si>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</si>
  <si>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</si>
  <si>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</si>
  <si>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</si>
  <si>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</si>
  <si>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</si>
  <si>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</si>
  <si>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</si>
  <si>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</si>
  <si>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</si>
  <si>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</si>
  <si>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</si>
  <si>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</si>
  <si>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</si>
  <si>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</si>
  <si>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</si>
  <si>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</si>
  <si>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</si>
  <si>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</si>
  <si>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</si>
  <si>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</si>
  <si>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</si>
  <si>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</si>
  <si>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</si>
  <si>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</si>
  <si>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</si>
  <si>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</si>
  <si>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</si>
  <si>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</si>
  <si>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</si>
  <si>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</si>
  <si>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</si>
  <si>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</si>
  <si>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</si>
  <si>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</si>
  <si>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</si>
  <si>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</si>
  <si>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</si>
  <si>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</si>
  <si>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</si>
  <si>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</si>
  <si>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</si>
  <si>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</si>
  <si>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</si>
  <si>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</si>
  <si>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</si>
  <si>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</si>
  <si>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</si>
  <si>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</si>
  <si>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</si>
  <si>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</si>
  <si>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</si>
  <si>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</si>
  <si>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</si>
  <si>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</si>
  <si>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</si>
  <si>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</si>
  <si>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</si>
  <si>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</si>
  <si>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</si>
  <si>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</si>
  <si>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</si>
  <si>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</si>
  <si>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</si>
  <si>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</si>
  <si>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</si>
  <si>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</si>
  <si>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</si>
  <si>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</si>
  <si>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</si>
  <si>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</si>
  <si>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</si>
  <si>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</si>
  <si>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</si>
  <si>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</si>
  <si>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</si>
  <si>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</si>
  <si>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</si>
  <si>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</si>
  <si>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</si>
  <si>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</si>
  <si>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</si>
  <si>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</si>
  <si>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</si>
  <si>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</si>
  <si>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</si>
  <si>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</si>
  <si>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</si>
  <si>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</si>
  <si>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</si>
  <si>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</si>
  <si>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</si>
  <si>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</si>
  <si>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</si>
  <si>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</si>
  <si>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</si>
  <si>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</si>
  <si>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</si>
  <si>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</si>
  <si>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</si>
  <si>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</si>
  <si>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</si>
  <si>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</si>
  <si>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</si>
  <si>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</si>
  <si>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</si>
  <si>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</si>
  <si>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</si>
  <si>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</si>
  <si>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</si>
  <si>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</si>
  <si>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</si>
  <si>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</si>
  <si>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</si>
  <si>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</si>
  <si>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</si>
  <si>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</si>
  <si>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</si>
  <si>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</si>
  <si>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</si>
  <si>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</si>
  <si>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</si>
  <si>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</si>
  <si>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</si>
  <si>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</si>
  <si>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</si>
  <si>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</si>
  <si>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</si>
  <si>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</si>
  <si>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</si>
  <si>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</si>
  <si>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</si>
  <si>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</si>
  <si>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</si>
  <si>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</si>
  <si>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</si>
  <si>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</si>
  <si>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</si>
  <si>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</si>
  <si>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</si>
  <si>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</si>
  <si>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</si>
  <si>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</si>
  <si>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</si>
  <si>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</si>
  <si>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</si>
  <si>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</si>
  <si>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</si>
  <si>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</si>
  <si>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</si>
  <si>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</si>
  <si>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</si>
  <si>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</si>
  <si>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</si>
  <si>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</si>
  <si>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</si>
  <si>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</si>
  <si>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</si>
  <si>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</si>
  <si>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</si>
  <si>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</si>
  <si>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</si>
  <si>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</si>
  <si>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</si>
  <si>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</si>
  <si>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</si>
  <si>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</si>
  <si>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</si>
  <si>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</si>
  <si>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</si>
  <si>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</si>
  <si>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</si>
  <si>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</si>
  <si>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</si>
  <si>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</si>
  <si>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</si>
  <si>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</si>
  <si>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</si>
  <si>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</si>
  <si>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</si>
  <si>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</si>
  <si>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</si>
  <si>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</si>
  <si>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</si>
  <si>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</si>
  <si>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</si>
  <si>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</si>
  <si>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</si>
  <si>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</si>
  <si>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</si>
  <si>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</si>
  <si>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</si>
  <si>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</si>
  <si>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</si>
  <si>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</si>
  <si>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</si>
  <si>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</si>
  <si>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</si>
  <si>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</si>
  <si>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</si>
  <si>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</si>
  <si>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</si>
  <si>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</si>
  <si>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</si>
  <si>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</si>
  <si>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</si>
  <si>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</si>
  <si>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</si>
  <si>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</si>
  <si>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</si>
  <si>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</si>
  <si>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</si>
  <si>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</si>
  <si>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</si>
  <si>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</si>
  <si>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</si>
  <si>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</si>
  <si>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</si>
  <si>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</si>
  <si>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</si>
  <si>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</si>
  <si>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</si>
  <si>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</si>
  <si>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</si>
  <si>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</si>
  <si>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</si>
  <si>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</si>
  <si>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</si>
  <si>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</si>
  <si>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</si>
  <si>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</si>
  <si>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</si>
  <si>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</si>
  <si>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</si>
  <si>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</si>
  <si>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</si>
  <si>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</si>
  <si>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</si>
  <si>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</si>
  <si>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</si>
  <si>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</si>
  <si>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</si>
  <si>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</si>
  <si>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</si>
  <si>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</si>
  <si>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</si>
  <si>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</si>
  <si>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</si>
  <si>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</si>
  <si>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</si>
  <si>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</si>
  <si>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</si>
  <si>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</si>
  <si>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</si>
  <si>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</si>
  <si>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</si>
  <si>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</si>
  <si>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</si>
  <si>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</si>
  <si>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</si>
  <si>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</si>
  <si>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</si>
  <si>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</si>
  <si>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</si>
  <si>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</si>
  <si>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</si>
  <si>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</si>
  <si>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</si>
  <si>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</si>
  <si>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</si>
  <si>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</si>
  <si>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</si>
  <si>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</si>
  <si>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</si>
  <si>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</si>
  <si>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</si>
  <si>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</si>
  <si>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</si>
  <si>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</si>
  <si>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</si>
  <si>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</si>
  <si>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</si>
  <si>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</si>
  <si>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</si>
  <si>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</si>
  <si>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</si>
  <si>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</si>
  <si>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</si>
  <si>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</si>
  <si>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</si>
  <si>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</si>
  <si>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</si>
  <si>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</si>
  <si>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</si>
  <si>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</si>
  <si>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</si>
  <si>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</si>
  <si>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</si>
  <si>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</si>
  <si>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</si>
  <si>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</si>
  <si>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</si>
  <si>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</si>
  <si>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</si>
  <si>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</si>
  <si>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</si>
  <si>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</si>
  <si>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</si>
  <si>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</si>
  <si>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</si>
  <si>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</si>
  <si>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</si>
  <si>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</si>
  <si>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</si>
  <si>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</si>
  <si>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</si>
  <si>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</si>
  <si>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</si>
  <si>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</si>
  <si>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</si>
  <si>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</si>
  <si>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</si>
  <si>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</si>
  <si>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</si>
  <si>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</si>
  <si>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</si>
  <si>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</si>
  <si>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</si>
  <si>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</si>
  <si>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</si>
  <si>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</si>
  <si>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</si>
  <si>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</si>
  <si>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</si>
  <si>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</si>
  <si>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</si>
  <si>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</si>
  <si>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</si>
  <si>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</si>
  <si>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</si>
  <si>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</si>
  <si>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</si>
  <si>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</si>
  <si>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</si>
  <si>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</si>
  <si>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</si>
  <si>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</si>
  <si>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</si>
  <si>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</si>
  <si>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</si>
  <si>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</si>
  <si>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</si>
  <si>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</si>
  <si>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</si>
  <si>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</si>
  <si>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</si>
  <si>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</si>
  <si>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</si>
  <si>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</si>
  <si>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</si>
  <si>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</si>
  <si>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</si>
  <si>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</si>
  <si>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</si>
  <si>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</si>
  <si>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</si>
  <si>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</si>
  <si>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</si>
  <si>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</si>
  <si>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</si>
  <si>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</si>
  <si>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</si>
  <si>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</si>
  <si>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</si>
  <si>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</si>
  <si>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</si>
  <si>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</si>
  <si>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</si>
  <si>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</si>
  <si>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</si>
  <si>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</si>
  <si>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</si>
  <si>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</si>
  <si>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</si>
  <si>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</si>
  <si>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</si>
  <si>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</si>
  <si>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</si>
  <si>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</si>
  <si>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</si>
  <si>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</si>
  <si>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</si>
  <si>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</si>
  <si>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</si>
  <si>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</si>
  <si>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</si>
  <si>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</si>
  <si>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</si>
  <si>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</si>
  <si>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</si>
  <si>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</si>
  <si>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</si>
  <si>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</si>
  <si>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</si>
  <si>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</si>
  <si>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</si>
  <si>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</si>
  <si>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</si>
  <si>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</si>
  <si>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</si>
  <si>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</si>
  <si>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</si>
  <si>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</si>
  <si>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</si>
  <si>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</si>
  <si>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</si>
  <si>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</si>
  <si>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</si>
  <si>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</si>
  <si>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</si>
  <si>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</si>
  <si>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</si>
  <si>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</si>
  <si>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</si>
  <si>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</si>
  <si>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</si>
  <si>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</si>
  <si>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</si>
  <si>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</si>
  <si>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</si>
  <si>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</si>
  <si>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</si>
  <si>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</si>
  <si>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</si>
  <si>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</si>
  <si>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</si>
  <si>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</si>
  <si>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</si>
  <si>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</si>
  <si>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</si>
  <si>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</si>
  <si>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</si>
  <si>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</si>
  <si>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</si>
  <si>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</si>
  <si>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</si>
  <si>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</si>
  <si>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</si>
  <si>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</si>
  <si>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</si>
  <si>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</si>
  <si>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</si>
  <si>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</si>
  <si>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</si>
  <si>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</si>
  <si>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</si>
  <si>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</si>
  <si>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</si>
  <si>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</si>
  <si>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</si>
  <si>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</si>
  <si>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</si>
  <si>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</si>
  <si>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</si>
  <si>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</si>
  <si>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</si>
  <si>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</si>
  <si>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</si>
  <si>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</si>
  <si>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</si>
  <si>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</si>
  <si>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</si>
  <si>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</si>
  <si>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</si>
  <si>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</si>
  <si>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</si>
  <si>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</si>
  <si>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</si>
  <si>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</si>
  <si>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</si>
  <si>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</si>
  <si>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</si>
  <si>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</si>
  <si>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</si>
  <si>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</si>
  <si>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</si>
  <si>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</si>
  <si>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</si>
  <si>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</si>
  <si>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</si>
  <si>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</si>
  <si>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</si>
  <si>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</si>
  <si>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</si>
  <si>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</si>
  <si>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</si>
  <si>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</si>
  <si>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</si>
  <si>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</si>
  <si>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</si>
  <si>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</si>
  <si>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</si>
  <si>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</si>
  <si>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</si>
  <si>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</si>
  <si>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</si>
  <si>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</si>
  <si>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</si>
  <si>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</si>
  <si>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</si>
  <si>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</si>
  <si>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</si>
  <si>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</si>
  <si>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</si>
  <si>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</si>
  <si>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</si>
  <si>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</si>
  <si>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</si>
  <si>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</si>
  <si>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</si>
  <si>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</si>
  <si>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</si>
  <si>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</si>
  <si>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</si>
  <si>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</si>
  <si>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</si>
  <si>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</si>
  <si>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</si>
  <si>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</si>
  <si>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</si>
  <si>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</si>
  <si>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</si>
  <si>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</si>
  <si>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</si>
  <si>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</si>
  <si>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</si>
  <si>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</si>
  <si>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</si>
  <si>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</si>
  <si>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</si>
  <si>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</si>
  <si>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</si>
  <si>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</si>
  <si>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</si>
  <si>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</si>
  <si>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</si>
  <si>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</si>
  <si>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</si>
  <si>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</si>
  <si>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</si>
  <si>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</si>
  <si>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</si>
  <si>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</si>
  <si>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</si>
  <si>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</si>
  <si>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</si>
  <si>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</si>
  <si>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</si>
  <si>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</si>
  <si>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</si>
  <si>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</si>
  <si>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</si>
  <si>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</si>
  <si>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</si>
  <si>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</si>
  <si>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</si>
  <si>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</si>
  <si>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</si>
  <si>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</si>
  <si>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</si>
  <si>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</si>
  <si>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</si>
  <si>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</si>
  <si>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</si>
  <si>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</si>
  <si>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</si>
  <si>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</si>
  <si>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</si>
  <si>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</si>
  <si>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</si>
  <si>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</si>
  <si>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</si>
  <si>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</si>
  <si>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</si>
  <si>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</si>
  <si>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</si>
  <si>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</si>
  <si>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</si>
  <si>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</si>
  <si>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</si>
  <si>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</si>
  <si>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</si>
  <si>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</si>
  <si>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</si>
  <si>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</si>
  <si>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</si>
  <si>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</si>
  <si>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</si>
  <si>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</si>
  <si>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</si>
  <si>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</si>
  <si>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</si>
  <si>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</si>
  <si>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</si>
  <si>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</si>
  <si>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</si>
  <si>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</si>
  <si>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</si>
  <si>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</si>
  <si>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</si>
  <si>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</si>
  <si>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</si>
  <si>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</si>
  <si>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</si>
  <si>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</si>
  <si>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</si>
  <si>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</si>
  <si>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</si>
  <si>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</si>
  <si>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</si>
  <si>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</si>
  <si>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</si>
  <si>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</si>
  <si>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</si>
  <si>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</si>
  <si>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</si>
  <si>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</si>
  <si>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</si>
  <si>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</si>
  <si>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</si>
  <si>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</si>
  <si>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</si>
  <si>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</si>
  <si>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</si>
  <si>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</si>
  <si>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</si>
  <si>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</si>
  <si>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</si>
  <si>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</si>
  <si>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</si>
  <si>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</si>
  <si>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</si>
  <si>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</si>
  <si>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</si>
  <si>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</si>
  <si>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</si>
  <si>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</si>
  <si>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</si>
  <si>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</si>
  <si>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</si>
  <si>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</si>
  <si>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</si>
  <si>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</si>
  <si>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</si>
  <si>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</si>
  <si>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</si>
  <si>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</si>
  <si>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</si>
  <si>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</si>
  <si>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</si>
  <si>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</si>
  <si>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</si>
  <si>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</si>
  <si>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</si>
  <si>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</si>
  <si>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</si>
  <si>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</si>
  <si>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</si>
  <si>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</si>
  <si>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</si>
  <si>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</si>
  <si>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</si>
  <si>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</si>
  <si>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</si>
  <si>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</si>
  <si>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</si>
  <si>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</si>
  <si>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</si>
  <si>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</si>
  <si>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</si>
  <si>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</si>
  <si>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</si>
  <si>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</si>
  <si>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</si>
  <si>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</si>
  <si>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</si>
  <si>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</si>
  <si>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</si>
  <si>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</si>
  <si>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</si>
  <si>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</si>
  <si>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</si>
  <si>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</si>
  <si>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</si>
  <si>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</si>
  <si>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</si>
  <si>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</si>
  <si>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</si>
  <si>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</si>
  <si>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</si>
  <si>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</si>
  <si>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</si>
  <si>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</si>
  <si>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</si>
  <si>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</si>
  <si>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</si>
  <si>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</si>
  <si>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</si>
  <si>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</si>
  <si>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</si>
  <si>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</si>
  <si>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</si>
  <si>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</si>
  <si>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</si>
  <si>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</si>
  <si>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</si>
  <si>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</si>
  <si>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</si>
  <si>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</si>
  <si>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</si>
  <si>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</si>
  <si>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</si>
  <si>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</si>
  <si>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</si>
  <si>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</si>
  <si>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</si>
  <si>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</si>
  <si>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</si>
  <si>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</si>
  <si>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</si>
  <si>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</si>
  <si>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</si>
  <si>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</si>
  <si>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</si>
  <si>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</si>
  <si>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</si>
  <si>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</si>
  <si>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</si>
  <si>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</si>
  <si>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</si>
  <si>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</si>
  <si>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</si>
  <si>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</si>
  <si>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</si>
  <si>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</si>
  <si>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</si>
  <si>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</si>
  <si>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</si>
  <si>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</si>
  <si>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</si>
  <si>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</si>
  <si>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</si>
  <si>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</si>
  <si>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</si>
  <si>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</si>
  <si>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</si>
  <si>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</si>
  <si>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</si>
  <si>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</si>
  <si>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</si>
  <si>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</si>
  <si>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</si>
  <si>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</si>
  <si>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</si>
  <si>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</si>
  <si>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</si>
  <si>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</si>
  <si>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</si>
  <si>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</si>
  <si>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</si>
  <si>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</si>
  <si>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</si>
  <si>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</si>
  <si>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</si>
  <si>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</si>
  <si>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</si>
  <si>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</si>
  <si>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</si>
  <si>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</si>
  <si>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</si>
  <si>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</si>
  <si>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</si>
  <si>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</si>
  <si>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</si>
  <si>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</si>
  <si>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</si>
  <si>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</si>
  <si>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</si>
  <si>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</si>
  <si>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</si>
  <si>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</si>
  <si>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</si>
  <si>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</si>
  <si>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</si>
  <si>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</si>
  <si>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</si>
  <si>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</si>
  <si>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</si>
  <si>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</si>
  <si>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</si>
  <si>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</si>
  <si>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</si>
  <si>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</si>
  <si>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</si>
  <si>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</si>
  <si>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</si>
  <si>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</si>
  <si>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</si>
  <si>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</si>
  <si>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</si>
  <si>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</si>
  <si>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</si>
  <si>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</si>
  <si>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</si>
  <si>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</si>
  <si>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</si>
  <si>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</si>
  <si>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</si>
  <si>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</si>
  <si>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</si>
  <si>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</si>
  <si>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</si>
  <si>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</si>
  <si>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</si>
  <si>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</si>
  <si>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</si>
  <si>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</si>
  <si>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</si>
  <si>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</si>
  <si>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</si>
  <si>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</si>
  <si>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</si>
  <si>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</si>
  <si>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</si>
  <si>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</si>
  <si>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</si>
  <si>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</si>
  <si>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</si>
  <si>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</si>
  <si>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</si>
  <si>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</si>
  <si>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</si>
  <si>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</si>
  <si>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</si>
  <si>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</si>
  <si>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</si>
  <si>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</si>
  <si>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</si>
  <si>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</si>
  <si>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</si>
  <si>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</si>
  <si>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</si>
  <si>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</si>
  <si>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</si>
  <si>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</si>
  <si>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</si>
  <si>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</si>
  <si>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</si>
  <si>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</si>
  <si>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</si>
  <si>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</si>
  <si>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</si>
  <si>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</si>
  <si>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</si>
  <si>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</si>
  <si>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</si>
  <si>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</si>
  <si>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</si>
  <si>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</si>
  <si>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</si>
  <si>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</si>
  <si>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</si>
  <si>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</si>
  <si>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</si>
  <si>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</si>
  <si>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</si>
  <si>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</si>
  <si>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</si>
  <si>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</si>
  <si>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</si>
  <si>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</si>
  <si>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</si>
  <si>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</si>
  <si>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</si>
  <si>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</si>
  <si>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</si>
  <si>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</si>
  <si>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</si>
  <si>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</si>
  <si>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</si>
  <si>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</si>
  <si>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</si>
  <si>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</si>
  <si>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</si>
  <si>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</si>
  <si>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</si>
  <si>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</si>
  <si>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</si>
  <si>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</si>
  <si>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</si>
  <si>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</si>
  <si>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</si>
  <si>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</si>
  <si>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</si>
  <si>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</si>
  <si>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</si>
  <si>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</si>
  <si>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</si>
  <si>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</si>
  <si>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</si>
  <si>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</si>
  <si>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</si>
  <si>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</si>
  <si>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</si>
  <si>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</si>
  <si>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</si>
  <si>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</si>
  <si>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</si>
  <si>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</si>
  <si>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</si>
  <si>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</si>
  <si>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</si>
  <si>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</si>
  <si>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</si>
  <si>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</si>
  <si>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</si>
  <si>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</si>
  <si>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</si>
  <si>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</si>
  <si>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</si>
  <si>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</si>
  <si>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</si>
  <si>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</si>
  <si>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</si>
  <si>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</si>
  <si>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</si>
  <si>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</si>
  <si>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</si>
  <si>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</si>
  <si>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</si>
  <si>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</si>
  <si>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</si>
  <si>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</si>
  <si>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</si>
  <si>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</si>
  <si>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</si>
  <si>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</si>
  <si>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</si>
  <si>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</si>
  <si>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</si>
  <si>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</si>
  <si>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</si>
  <si>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</si>
  <si>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</si>
  <si>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</si>
  <si>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</si>
  <si>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</si>
  <si>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</si>
  <si>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</si>
  <si>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</si>
  <si>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</si>
  <si>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</si>
  <si>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</si>
  <si>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</si>
  <si>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</si>
  <si>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</si>
  <si>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</si>
  <si>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</si>
  <si>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</si>
  <si>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</si>
  <si>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</si>
  <si>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</si>
  <si>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</si>
  <si>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</si>
  <si>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</si>
  <si>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</si>
  <si>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</si>
  <si>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</si>
  <si>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</si>
  <si>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</si>
  <si>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</si>
  <si>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</si>
  <si>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</si>
  <si>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</si>
  <si>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</si>
  <si>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</si>
  <si>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</si>
  <si>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</si>
  <si>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</si>
  <si>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</si>
  <si>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</si>
  <si>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</si>
  <si>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</si>
  <si>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</si>
  <si>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</si>
  <si>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</si>
  <si>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</si>
  <si>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</si>
  <si>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</si>
  <si>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</si>
  <si>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</si>
  <si>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</si>
  <si>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</si>
  <si>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</si>
  <si>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</si>
  <si>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</si>
  <si>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</si>
  <si>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</si>
  <si>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</si>
  <si>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</si>
  <si>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</si>
  <si>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</si>
  <si>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</si>
  <si>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</si>
  <si>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</si>
  <si>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</si>
  <si>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</si>
  <si>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</si>
  <si>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</si>
  <si>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</si>
  <si>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</si>
  <si>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</si>
  <si>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</si>
  <si>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</si>
  <si>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</si>
  <si>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</si>
  <si>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</si>
  <si>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</si>
  <si>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</si>
  <si>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</si>
  <si>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</si>
  <si>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</si>
  <si>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</si>
  <si>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</si>
  <si>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</si>
  <si>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</si>
  <si>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</si>
  <si>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</si>
  <si>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</si>
  <si>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</si>
  <si>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</si>
  <si>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</si>
  <si>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</si>
  <si>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</si>
  <si>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</si>
  <si>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</si>
  <si>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</si>
  <si>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</si>
  <si>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</si>
  <si>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</si>
  <si>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</si>
  <si>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</si>
  <si>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</si>
  <si>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</si>
  <si>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</si>
  <si>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</si>
  <si>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</si>
  <si>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</si>
  <si>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</si>
  <si>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</si>
  <si>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</si>
  <si>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</si>
  <si>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</si>
  <si>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</si>
  <si>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</si>
  <si>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</si>
  <si>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</si>
  <si>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</si>
  <si>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</si>
  <si>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</si>
  <si>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</si>
  <si>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</si>
  <si>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</si>
  <si>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</si>
  <si>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</si>
  <si>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</si>
  <si>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</si>
  <si>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</si>
  <si>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</si>
  <si>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</si>
  <si>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</si>
  <si>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</si>
  <si>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</si>
  <si>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</si>
  <si>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</si>
  <si>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</si>
  <si>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</si>
  <si>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</si>
  <si>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</si>
  <si>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</si>
  <si>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</si>
  <si>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</si>
  <si>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</si>
  <si>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</si>
  <si>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</si>
  <si>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</si>
  <si>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</si>
  <si>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</si>
  <si>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</si>
  <si>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</si>
  <si>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</si>
  <si>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</si>
  <si>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</si>
  <si>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</si>
  <si>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</si>
  <si>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</si>
  <si>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</si>
  <si>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</si>
  <si>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</si>
  <si>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</si>
  <si>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</si>
  <si>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</si>
  <si>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</si>
  <si>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</si>
  <si>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</si>
  <si>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</si>
  <si>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</si>
  <si>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</si>
  <si>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</si>
  <si>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</si>
  <si>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</si>
  <si>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</si>
  <si>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</si>
  <si>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</si>
  <si>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</si>
  <si>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</si>
  <si>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</si>
  <si>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</si>
  <si>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</si>
  <si>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</si>
  <si>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</si>
  <si>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</si>
  <si>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</si>
  <si>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</si>
  <si>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</si>
  <si>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</si>
  <si>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</si>
  <si>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</si>
  <si>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</si>
  <si>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</si>
  <si>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</si>
  <si>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</si>
  <si>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</si>
  <si>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</si>
  <si>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</si>
  <si>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</si>
  <si>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</si>
  <si>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</si>
  <si>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</si>
  <si>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</si>
  <si>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</si>
  <si>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</si>
  <si>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</si>
  <si>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</si>
  <si>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</si>
  <si>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</si>
  <si>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</si>
  <si>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</si>
  <si>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</si>
  <si>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</si>
  <si>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</si>
  <si>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</si>
  <si>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</si>
  <si>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</si>
  <si>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</si>
  <si>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</si>
  <si>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</si>
  <si>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</si>
  <si>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</si>
  <si>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</si>
  <si>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</si>
  <si>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</si>
  <si>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</si>
  <si>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</si>
  <si>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</si>
  <si>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</si>
  <si>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</si>
  <si>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</si>
  <si>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</si>
  <si>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</si>
  <si>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</si>
  <si>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</si>
  <si>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</si>
  <si>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</si>
  <si>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</si>
  <si>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</si>
  <si>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</si>
  <si>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</si>
  <si>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</si>
  <si>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</si>
  <si>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</si>
  <si>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</si>
  <si>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</si>
  <si>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</si>
  <si>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</si>
  <si>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</si>
  <si>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</si>
  <si>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</si>
  <si>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</si>
  <si>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</si>
  <si>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</si>
  <si>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</si>
  <si>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</si>
  <si>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</si>
  <si>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</si>
  <si>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</si>
  <si>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</si>
  <si>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</si>
  <si>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</si>
  <si>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</si>
  <si>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</si>
  <si>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</si>
  <si>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</si>
  <si>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</si>
  <si>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</si>
  <si>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</si>
  <si>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</si>
  <si>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</si>
  <si>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</si>
  <si>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</si>
  <si>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</si>
  <si>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</si>
  <si>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</si>
  <si>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</si>
  <si>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</si>
  <si>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</si>
  <si>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</si>
  <si>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</si>
  <si>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</si>
  <si>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</si>
  <si>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</si>
  <si>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</si>
  <si>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</si>
  <si>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</si>
  <si>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</si>
  <si>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</si>
  <si>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</si>
  <si>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</si>
  <si>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</si>
  <si>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</si>
  <si>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</si>
  <si>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</si>
  <si>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</si>
  <si>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</si>
  <si>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</si>
  <si>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</si>
  <si>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</si>
  <si>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</si>
  <si>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</si>
  <si>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</si>
  <si>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</si>
  <si>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</si>
  <si>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</si>
  <si>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</si>
  <si>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</si>
  <si>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</si>
  <si>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</si>
  <si>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</si>
  <si>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</si>
  <si>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</si>
  <si>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</si>
  <si>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</si>
  <si>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</si>
  <si>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</si>
  <si>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</si>
  <si>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</si>
  <si>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</si>
  <si>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</si>
  <si>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</si>
  <si>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</si>
  <si>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</si>
  <si>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</si>
  <si>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</si>
  <si>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</si>
  <si>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</si>
  <si>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</si>
  <si>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</si>
  <si>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</si>
  <si>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</si>
  <si>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</si>
  <si>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</si>
  <si>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</si>
  <si>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</si>
  <si>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</si>
  <si>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</si>
  <si>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</si>
  <si>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</si>
  <si>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</si>
  <si>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</si>
  <si>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</si>
  <si>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</si>
  <si>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</si>
  <si>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</si>
  <si>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</si>
  <si>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</si>
  <si>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</si>
  <si>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</si>
  <si>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</si>
  <si>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</si>
  <si>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</si>
  <si>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</si>
  <si>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</si>
  <si>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</si>
  <si>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</si>
  <si>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</si>
  <si>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</si>
  <si>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</si>
  <si>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</si>
  <si>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</si>
  <si>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</si>
  <si>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</si>
  <si>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</si>
  <si>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</si>
  <si>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</si>
  <si>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</si>
  <si>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</si>
  <si>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</si>
  <si>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</si>
  <si>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</si>
  <si>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</si>
  <si>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</si>
  <si>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</si>
  <si>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</si>
  <si>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</si>
  <si>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</si>
  <si>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</si>
  <si>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</si>
  <si>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</si>
  <si>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</si>
  <si>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</si>
  <si>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</si>
  <si>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</si>
  <si>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</si>
  <si>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</si>
  <si>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</si>
  <si>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</si>
  <si>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</si>
  <si>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</si>
  <si>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</si>
  <si>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</si>
  <si>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</si>
  <si>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</si>
  <si>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</si>
  <si>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</si>
  <si>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</si>
  <si>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</si>
  <si>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</si>
  <si>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</si>
  <si>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</si>
  <si>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</si>
  <si>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</si>
  <si>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</si>
  <si>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</si>
  <si>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</si>
  <si>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</si>
  <si>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</si>
  <si>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</si>
  <si>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</si>
  <si>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</si>
  <si>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</si>
  <si>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</si>
  <si>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</si>
  <si>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</si>
  <si>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</si>
  <si>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</si>
  <si>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</si>
  <si>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</si>
  <si>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</si>
  <si>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</si>
  <si>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</si>
  <si>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</si>
  <si>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</si>
  <si>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</si>
  <si>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</si>
  <si>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</si>
  <si>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</si>
  <si>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</si>
  <si>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</si>
  <si>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</si>
  <si>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</si>
  <si>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</si>
  <si>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</si>
  <si>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</si>
  <si>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</si>
  <si>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</si>
  <si>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</si>
  <si>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</si>
  <si>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</si>
  <si>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</si>
  <si>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</si>
  <si>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</si>
  <si>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</si>
  <si>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</si>
  <si>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</si>
  <si>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</si>
  <si>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</si>
  <si>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</si>
  <si>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</si>
  <si>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</si>
  <si>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</si>
  <si>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</si>
  <si>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</si>
  <si>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</si>
  <si>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</si>
  <si>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</si>
  <si>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</si>
  <si>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</si>
  <si>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</si>
  <si>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</si>
  <si>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</si>
  <si>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</si>
  <si>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</si>
  <si>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</si>
  <si>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</si>
  <si>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</si>
  <si>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</si>
  <si>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</si>
  <si>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</si>
  <si>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</si>
  <si>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</si>
  <si>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</si>
  <si>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</si>
  <si>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</si>
  <si>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</si>
  <si>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</si>
  <si>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</si>
  <si>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</si>
  <si>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</si>
  <si>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</si>
  <si>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</si>
  <si>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</si>
  <si>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</si>
  <si>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</si>
  <si>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</si>
  <si>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</si>
  <si>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</si>
  <si>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</si>
  <si>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</si>
  <si>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</si>
  <si>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</si>
  <si>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</si>
  <si>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</si>
  <si>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</si>
  <si>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</si>
  <si>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</si>
  <si>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</si>
  <si>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</si>
  <si>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</si>
  <si>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</si>
  <si>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</si>
  <si>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</si>
  <si>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</si>
  <si>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</si>
  <si>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</si>
  <si>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</si>
  <si>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</si>
  <si>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</si>
  <si>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</si>
  <si>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</si>
  <si>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</si>
  <si>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</si>
  <si>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</si>
  <si>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</si>
  <si>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</si>
  <si>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</si>
  <si>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</si>
  <si>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</si>
  <si>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</si>
  <si>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</si>
  <si>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</si>
  <si>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</si>
  <si>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</si>
  <si>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</si>
  <si>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</si>
  <si>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</si>
  <si>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</si>
  <si>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</si>
  <si>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</si>
  <si>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</si>
  <si>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</si>
  <si>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</si>
  <si>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</si>
  <si>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</si>
  <si>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</si>
  <si>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</si>
  <si>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</si>
  <si>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</si>
  <si>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</si>
  <si>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</si>
  <si>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</si>
  <si>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</si>
  <si>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</si>
  <si>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</si>
  <si>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</si>
  <si>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</si>
  <si>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</si>
  <si>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</si>
  <si>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</si>
  <si>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</si>
  <si>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</si>
  <si>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</si>
  <si>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</si>
  <si>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</si>
  <si>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</si>
  <si>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</si>
  <si>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</si>
  <si>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</si>
  <si>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</si>
  <si>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</si>
  <si>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</si>
  <si>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</si>
  <si>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</si>
  <si>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</si>
  <si>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</si>
  <si>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</si>
  <si>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</si>
  <si>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</si>
  <si>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</si>
  <si>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</si>
  <si>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</si>
  <si>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</si>
  <si>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</si>
  <si>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</si>
  <si>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</si>
  <si>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</si>
  <si>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</si>
  <si>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</si>
  <si>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</si>
  <si>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</si>
  <si>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</si>
  <si>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</si>
  <si>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</si>
  <si>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</si>
  <si>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</si>
  <si>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</si>
  <si>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</si>
  <si>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</si>
  <si>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</si>
  <si>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</si>
  <si>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</si>
  <si>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</si>
  <si>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</si>
  <si>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</si>
  <si>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</si>
  <si>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</si>
  <si>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</si>
  <si>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</si>
  <si>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</si>
  <si>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</si>
  <si>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</si>
  <si>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</si>
  <si>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</si>
  <si>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</si>
  <si>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</si>
  <si>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</si>
  <si>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</si>
  <si>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</si>
  <si>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</si>
  <si>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</si>
  <si>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</si>
  <si>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</si>
  <si>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</si>
  <si>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</si>
  <si>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</si>
  <si>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</si>
  <si>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</si>
  <si>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</si>
  <si>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</si>
  <si>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</si>
  <si>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</si>
  <si>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</si>
  <si>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</si>
  <si>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</si>
  <si>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</si>
  <si>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</si>
  <si>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</si>
  <si>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</si>
  <si>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</si>
  <si>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</si>
  <si>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</si>
  <si>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</si>
  <si>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</si>
  <si>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</si>
  <si>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</si>
  <si>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</si>
  <si>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</si>
  <si>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</si>
  <si>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</si>
  <si>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</si>
  <si>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</si>
  <si>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</si>
  <si>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</si>
  <si>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</si>
  <si>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</si>
  <si>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</si>
  <si>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</si>
  <si>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</si>
  <si>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</si>
  <si>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</si>
  <si>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</si>
  <si>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</si>
  <si>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</si>
  <si>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</si>
  <si>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</si>
  <si>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</si>
  <si>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</si>
  <si>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</si>
  <si>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</si>
  <si>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</si>
  <si>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</si>
  <si>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</si>
  <si>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</si>
  <si>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</si>
  <si>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</si>
  <si>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</si>
  <si>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</si>
  <si>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</si>
  <si>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</si>
  <si>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</si>
  <si>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</si>
  <si>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</si>
  <si>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</si>
  <si>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</si>
  <si>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</si>
  <si>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</si>
  <si>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</si>
  <si>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</si>
  <si>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</si>
  <si>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</si>
  <si>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</si>
  <si>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</si>
  <si>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</si>
  <si>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</si>
  <si>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</si>
  <si>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</si>
  <si>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</si>
  <si>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</si>
  <si>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</si>
  <si>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</si>
  <si>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</si>
  <si>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</si>
  <si>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</si>
  <si>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</si>
  <si>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</si>
  <si>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</si>
  <si>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</si>
  <si>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</si>
  <si>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</si>
  <si>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</si>
  <si>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</si>
  <si>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</si>
  <si>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</si>
  <si>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</si>
  <si>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</si>
  <si>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</si>
  <si>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</si>
  <si>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</si>
  <si>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</si>
  <si>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</si>
  <si>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</si>
  <si>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</si>
  <si>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</si>
  <si>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</si>
  <si>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</si>
  <si>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</si>
  <si>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</si>
  <si>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</si>
  <si>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</si>
  <si>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</si>
  <si>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</si>
  <si>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</si>
  <si>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</si>
  <si>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</si>
  <si>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</si>
  <si>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</si>
  <si>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</si>
  <si>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</si>
  <si>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</si>
  <si>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</si>
  <si>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</si>
  <si>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</si>
  <si>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</si>
  <si>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</si>
  <si>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</si>
  <si>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</si>
  <si>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</si>
  <si>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</si>
  <si>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</si>
  <si>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</si>
  <si>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</si>
  <si>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</si>
  <si>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</si>
  <si>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</si>
  <si>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</si>
  <si>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</si>
  <si>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</si>
  <si>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</si>
  <si>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</si>
  <si>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</si>
  <si>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</si>
  <si>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</si>
  <si>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</si>
  <si>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</si>
  <si>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</si>
  <si>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</si>
  <si>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</si>
  <si>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</si>
  <si>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</si>
  <si>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</si>
  <si>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</si>
  <si>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</si>
  <si>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</si>
  <si>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</si>
  <si>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</si>
  <si>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</si>
  <si>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</si>
  <si>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</si>
  <si>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</si>
  <si>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</si>
  <si>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</si>
  <si>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</si>
  <si>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</si>
  <si>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</si>
  <si>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</si>
  <si>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</si>
  <si>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</si>
  <si>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</si>
  <si>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</si>
  <si>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</si>
  <si>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</si>
  <si>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</si>
  <si>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</si>
  <si>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</si>
  <si>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</si>
  <si>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</si>
  <si>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</si>
  <si>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</si>
  <si>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</si>
  <si>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</si>
  <si>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</si>
  <si>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</si>
  <si>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</si>
  <si>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</si>
  <si>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</si>
  <si>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</si>
  <si>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</si>
  <si>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</si>
  <si>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</si>
  <si>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</si>
  <si>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</si>
  <si>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</si>
  <si>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</si>
  <si>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</si>
  <si>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</si>
  <si>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</si>
  <si>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</si>
  <si>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</si>
  <si>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</si>
  <si>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</si>
  <si>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</si>
  <si>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</si>
  <si>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</si>
  <si>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</si>
  <si>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</si>
  <si>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</si>
  <si>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</si>
  <si>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</si>
  <si>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</si>
  <si>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</si>
  <si>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</si>
  <si>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</si>
  <si>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</si>
  <si>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</si>
  <si>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</si>
  <si>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</si>
  <si>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</si>
  <si>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</si>
  <si>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</si>
  <si>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</si>
  <si>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</si>
  <si>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</si>
  <si>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</si>
  <si>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</si>
  <si>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</si>
  <si>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</si>
  <si>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</si>
  <si>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</si>
  <si>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</si>
  <si>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</si>
  <si>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</si>
  <si>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</si>
  <si>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</si>
  <si>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</si>
  <si>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</si>
  <si>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</si>
  <si>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</si>
  <si>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</si>
  <si>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</si>
  <si>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</si>
  <si>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</si>
  <si>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</si>
  <si>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</si>
  <si>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</si>
  <si>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</si>
  <si>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</si>
  <si>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</si>
  <si>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</si>
  <si>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</si>
  <si>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</si>
  <si>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</si>
  <si>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</si>
  <si>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</si>
  <si>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</si>
  <si>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</si>
  <si>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</si>
  <si>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</si>
  <si>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</si>
  <si>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</si>
  <si>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</si>
  <si>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</si>
  <si>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</si>
  <si>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</si>
  <si>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</si>
  <si>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</si>
  <si>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</si>
  <si>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</si>
  <si>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</si>
  <si>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</si>
  <si>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</si>
  <si>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</si>
  <si>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</si>
  <si>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</si>
  <si>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</si>
  <si>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</si>
  <si>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</si>
  <si>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</si>
  <si>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</si>
  <si>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</si>
  <si>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</si>
  <si>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</si>
  <si>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</si>
  <si>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</si>
  <si>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</si>
  <si>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</si>
  <si>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</si>
  <si>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</si>
  <si>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</si>
  <si>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</si>
  <si>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</si>
  <si>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</si>
  <si>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</si>
  <si>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</si>
  <si>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</si>
  <si>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</si>
  <si>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</si>
  <si>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</si>
  <si>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</si>
  <si>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</si>
  <si>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</si>
  <si>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</si>
  <si>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</si>
  <si>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</si>
  <si>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</si>
  <si>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</si>
  <si>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</si>
  <si>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</si>
  <si>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</si>
  <si>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</si>
  <si>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</si>
  <si>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</si>
  <si>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</si>
  <si>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</si>
  <si>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</si>
  <si>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</si>
  <si>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</si>
  <si>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</si>
  <si>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</si>
  <si>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</si>
  <si>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</si>
  <si>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</si>
  <si>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</si>
  <si>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</si>
  <si>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</si>
  <si>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</si>
  <si>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</si>
  <si>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</si>
  <si>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</si>
  <si>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</si>
  <si>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</si>
  <si>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</si>
  <si>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</si>
  <si>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</si>
  <si>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</si>
  <si>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</si>
  <si>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</si>
  <si>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</si>
  <si>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</si>
  <si>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</si>
  <si>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</si>
  <si>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</si>
  <si>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</si>
  <si>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</si>
  <si>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</si>
  <si>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</si>
  <si>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</si>
  <si>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</si>
  <si>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</si>
  <si>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</si>
  <si>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</si>
  <si>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</si>
  <si>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</si>
  <si>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</si>
  <si>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</si>
  <si>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</si>
  <si>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</si>
  <si>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</si>
  <si>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</si>
  <si>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</si>
  <si>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</si>
  <si>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</si>
  <si>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</si>
  <si>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</si>
  <si>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</si>
  <si>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</si>
  <si>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</si>
  <si>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</si>
  <si>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</si>
  <si>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</si>
  <si>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</si>
  <si>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</si>
  <si>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</si>
  <si>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</si>
  <si>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</si>
  <si>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</si>
  <si>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</si>
  <si>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</si>
  <si>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</si>
  <si>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</si>
  <si>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</si>
  <si>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</si>
  <si>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</si>
  <si>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</si>
  <si>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</si>
  <si>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</si>
  <si>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</si>
  <si>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</si>
  <si>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</si>
  <si>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</si>
  <si>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</si>
  <si>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</si>
  <si>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</si>
  <si>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</si>
  <si>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</si>
  <si>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</si>
  <si>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</si>
  <si>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</si>
  <si>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</si>
  <si>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</si>
  <si>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</si>
  <si>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</si>
  <si>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</si>
  <si>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</si>
  <si>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</si>
  <si>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</si>
  <si>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</si>
  <si>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</si>
  <si>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</si>
  <si>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</si>
  <si>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</si>
  <si>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</si>
  <si>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</si>
  <si>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</si>
  <si>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</si>
  <si>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</si>
  <si>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</si>
  <si>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</si>
  <si>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</si>
  <si>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</si>
  <si>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</si>
  <si>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</si>
  <si>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</si>
  <si>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</si>
  <si>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</si>
  <si>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</si>
  <si>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</si>
  <si>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</si>
  <si>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</si>
  <si>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</si>
  <si>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</si>
  <si>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</si>
  <si>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</si>
  <si>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</si>
  <si>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</si>
  <si>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</si>
  <si>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</si>
  <si>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</si>
  <si>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</si>
  <si>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</si>
  <si>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</si>
  <si>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</si>
  <si>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</si>
  <si>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</si>
  <si>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</si>
  <si>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</si>
  <si>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</si>
  <si>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</si>
  <si>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</si>
  <si>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</si>
  <si>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</si>
  <si>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</si>
  <si>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</si>
  <si>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</si>
  <si>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</si>
  <si>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</si>
  <si>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</si>
  <si>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</si>
  <si>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</si>
  <si>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</si>
  <si>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</si>
  <si>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</si>
  <si>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</si>
  <si>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</si>
  <si>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</si>
  <si>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</si>
  <si>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</si>
  <si>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</si>
  <si>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</si>
  <si>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</si>
  <si>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</si>
  <si>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</si>
  <si>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</si>
  <si>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</si>
  <si>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</si>
  <si>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</si>
  <si>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</si>
  <si>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</si>
  <si>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</si>
  <si>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</si>
  <si>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</si>
  <si>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</si>
  <si>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</si>
  <si>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</si>
  <si>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</si>
  <si>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</si>
  <si>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</si>
  <si>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</si>
  <si>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</si>
  <si>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</si>
  <si>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</si>
  <si>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</si>
  <si>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</si>
  <si>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</si>
  <si>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</si>
  <si>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</si>
  <si>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</si>
  <si>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</si>
  <si>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</si>
  <si>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</si>
  <si>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</si>
  <si>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</si>
  <si>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</si>
  <si>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</si>
  <si>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</si>
  <si>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</si>
  <si>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</si>
  <si>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</si>
  <si>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</si>
  <si>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</si>
  <si>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</si>
  <si>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</si>
  <si>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</si>
  <si>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</si>
  <si>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</si>
  <si>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</si>
  <si>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</si>
  <si>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</si>
  <si>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</si>
  <si>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</si>
  <si>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</si>
  <si>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</si>
  <si>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</si>
  <si>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</si>
  <si>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</si>
  <si>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</si>
  <si>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</si>
  <si>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</si>
  <si>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</si>
  <si>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</si>
  <si>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</si>
  <si>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</si>
  <si>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</si>
  <si>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</si>
  <si>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</si>
  <si>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</si>
  <si>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</si>
  <si>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</si>
  <si>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</si>
  <si>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</si>
  <si>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</si>
  <si>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</si>
  <si>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</si>
  <si>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</si>
  <si>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</si>
  <si>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</si>
  <si>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</si>
  <si>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</si>
  <si>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</si>
  <si>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</si>
  <si>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</si>
  <si>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</si>
  <si>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</si>
  <si>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</si>
  <si>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</si>
  <si>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</si>
  <si>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</si>
  <si>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</si>
  <si>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</si>
  <si>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</si>
  <si>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</si>
  <si>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</si>
  <si>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</si>
  <si>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</si>
  <si>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</si>
  <si>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</si>
  <si>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</si>
  <si>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</si>
  <si>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</si>
  <si>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</si>
  <si>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</si>
  <si>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</si>
  <si>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</si>
  <si>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</si>
  <si>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</si>
  <si>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</si>
  <si>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</si>
  <si>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</si>
  <si>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</si>
  <si>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</si>
  <si>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</si>
  <si>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</si>
  <si>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</si>
  <si>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</si>
  <si>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</si>
  <si>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</si>
  <si>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</si>
  <si>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</si>
  <si>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</si>
  <si>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</si>
  <si>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</si>
  <si>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</si>
  <si>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</si>
  <si>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</si>
  <si>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</si>
  <si>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</si>
  <si>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</si>
  <si>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</si>
  <si>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</si>
  <si>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</si>
  <si>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</si>
  <si>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</si>
  <si>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</si>
  <si>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</si>
  <si>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</si>
  <si>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</si>
  <si>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</si>
  <si>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</si>
  <si>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</si>
  <si>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</si>
  <si>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</si>
  <si>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</si>
  <si>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</si>
  <si>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</si>
  <si>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</si>
  <si>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</si>
  <si>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</si>
  <si>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</si>
  <si>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</si>
  <si>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</si>
  <si>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</si>
  <si>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</si>
  <si>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</si>
  <si>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</si>
  <si>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</si>
  <si>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</si>
  <si>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</si>
  <si>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</si>
  <si>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</si>
  <si>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</si>
  <si>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</si>
  <si>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</si>
  <si>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</si>
  <si>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</si>
  <si>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</si>
  <si>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</si>
  <si>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</si>
  <si>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</si>
  <si>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</si>
  <si>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</si>
  <si>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</si>
  <si>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</si>
  <si>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</si>
  <si>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</si>
  <si>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</si>
  <si>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</si>
  <si>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</si>
  <si>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</si>
  <si>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</si>
  <si>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</si>
  <si>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</si>
  <si>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</si>
  <si>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</si>
  <si>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</si>
  <si>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</si>
  <si>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</si>
  <si>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</si>
  <si>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</si>
  <si>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</si>
  <si>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</si>
  <si>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</si>
  <si>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</si>
  <si>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</si>
  <si>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</si>
  <si>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</si>
  <si>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</si>
  <si>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</si>
  <si>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</si>
  <si>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</si>
  <si>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</si>
  <si>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</si>
  <si>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</si>
  <si>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</si>
  <si>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</si>
  <si>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</si>
  <si>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</si>
  <si>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</si>
  <si>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</si>
  <si>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</si>
  <si>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</si>
  <si>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</si>
  <si>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</si>
  <si>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</si>
  <si>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</si>
  <si>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</si>
  <si>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</si>
  <si>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</si>
  <si>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</si>
  <si>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</si>
  <si>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</si>
  <si>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</si>
  <si>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</si>
  <si>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</si>
  <si>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</si>
  <si>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</si>
  <si>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</si>
  <si>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</si>
  <si>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</si>
  <si>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</si>
  <si>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</si>
  <si>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</si>
  <si>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</si>
  <si>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</si>
  <si>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</si>
  <si>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</si>
  <si>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</si>
  <si>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</si>
  <si>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</si>
  <si>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</si>
  <si>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</si>
  <si>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</si>
  <si>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</si>
  <si>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</si>
  <si>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</si>
  <si>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</si>
  <si>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</si>
  <si>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</si>
  <si>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</si>
  <si>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</si>
  <si>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</si>
  <si>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</si>
  <si>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</si>
  <si>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</si>
  <si>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</si>
  <si>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</si>
  <si>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</si>
  <si>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</si>
  <si>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</si>
  <si>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</si>
  <si>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</si>
  <si>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</si>
  <si>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</si>
  <si>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</si>
  <si>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</si>
  <si>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</si>
  <si>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</si>
  <si>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</si>
  <si>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</si>
  <si>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</si>
  <si>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</si>
  <si>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</si>
  <si>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</si>
  <si>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</si>
  <si>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</si>
  <si>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</si>
  <si>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</si>
  <si>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</si>
  <si>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</si>
  <si>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</si>
  <si>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</si>
  <si>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</si>
  <si>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</si>
  <si>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</si>
  <si>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</si>
  <si>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</si>
  <si>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</si>
  <si>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</si>
  <si>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</si>
  <si>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</si>
  <si>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</si>
  <si>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</si>
  <si>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</si>
  <si>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</si>
  <si>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</si>
  <si>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</si>
  <si>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</si>
  <si>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</si>
  <si>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</si>
  <si>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</si>
  <si>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</si>
  <si>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</si>
  <si>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</si>
  <si>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</si>
  <si>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</si>
  <si>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</si>
  <si>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</si>
  <si>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</si>
  <si>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</si>
  <si>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</si>
  <si>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</si>
  <si>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</si>
  <si>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</si>
  <si>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</si>
  <si>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</si>
  <si>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</si>
  <si>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</si>
  <si>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</si>
  <si>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</si>
  <si>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</si>
  <si>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</si>
  <si>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</si>
  <si>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</si>
  <si>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</si>
  <si>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</si>
  <si>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</si>
  <si>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</si>
  <si>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</si>
  <si>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</si>
  <si>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</si>
  <si>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</si>
  <si>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</si>
  <si>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</si>
  <si>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</si>
  <si>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</si>
  <si>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</si>
  <si>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</si>
  <si>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</si>
  <si>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</si>
  <si>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</si>
  <si>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</si>
  <si>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</si>
  <si>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</si>
  <si>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</si>
  <si>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</si>
  <si>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</si>
  <si>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</si>
  <si>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</si>
  <si>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</si>
  <si>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</si>
  <si>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</si>
  <si>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</si>
  <si>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</si>
  <si>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</si>
  <si>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</si>
  <si>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</si>
  <si>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</si>
  <si>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</si>
  <si>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</si>
  <si>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</si>
  <si>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</si>
  <si>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</si>
  <si>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</si>
  <si>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</si>
  <si>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</si>
  <si>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</si>
  <si>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</si>
  <si>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</si>
  <si>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</si>
  <si>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</si>
  <si>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</si>
  <si>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</si>
  <si>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</si>
  <si>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</si>
  <si>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</si>
  <si>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</si>
  <si>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</si>
  <si>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</si>
  <si>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</si>
  <si>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</si>
  <si>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</si>
  <si>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</si>
  <si>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</si>
  <si>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</si>
  <si>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</si>
  <si>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</si>
  <si>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</si>
  <si>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</si>
  <si>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</si>
  <si>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</si>
  <si>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</si>
  <si>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</si>
  <si>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</si>
  <si>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</si>
  <si>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</si>
  <si>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</si>
  <si>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</si>
  <si>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</si>
  <si>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</si>
  <si>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</si>
  <si>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</si>
  <si>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</si>
  <si>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</si>
  <si>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</si>
  <si>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</si>
  <si>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</si>
  <si>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</si>
  <si>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</si>
  <si>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</si>
  <si>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</si>
  <si>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</si>
  <si>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</si>
  <si>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</si>
  <si>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</si>
  <si>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</si>
  <si>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</si>
  <si>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</si>
  <si>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</si>
  <si>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</si>
  <si>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</si>
  <si>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</si>
  <si>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</si>
  <si>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</si>
  <si>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</si>
  <si>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</si>
  <si>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</si>
  <si>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</si>
  <si>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</si>
  <si>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</si>
  <si>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</si>
  <si>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</si>
  <si>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</si>
  <si>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</si>
  <si>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</si>
  <si>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</si>
  <si>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</si>
  <si>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</si>
  <si>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</si>
  <si>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</si>
  <si>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</si>
  <si>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</si>
  <si>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</si>
  <si>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</si>
  <si>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</si>
  <si>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</si>
  <si>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</si>
  <si>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</si>
  <si>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</si>
  <si>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</si>
  <si>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</si>
  <si>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</si>
  <si>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</si>
  <si>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</si>
  <si>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</si>
  <si>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</si>
  <si>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</si>
  <si>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</si>
  <si>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</si>
  <si>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</si>
  <si>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</si>
  <si>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</si>
  <si>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</si>
  <si>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</si>
  <si>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</si>
  <si>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</si>
  <si>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</si>
  <si>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</si>
  <si>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</si>
  <si>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</si>
  <si>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</si>
  <si>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</si>
  <si>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</si>
  <si>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</si>
  <si>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</si>
  <si>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</si>
  <si>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</si>
  <si>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</si>
  <si>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</si>
  <si>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</si>
  <si>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</si>
  <si>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</si>
  <si>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</si>
  <si>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</si>
  <si>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</si>
  <si>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</si>
  <si>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</si>
  <si>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</si>
  <si>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</si>
  <si>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</si>
  <si>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</si>
  <si>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</si>
  <si>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</si>
  <si>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</si>
  <si>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</si>
  <si>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</si>
  <si>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</si>
  <si>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</si>
  <si>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</si>
  <si>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</si>
  <si>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</si>
  <si>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</si>
  <si>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</si>
  <si>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</si>
  <si>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</si>
  <si>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</si>
  <si>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</si>
  <si>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</si>
  <si>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</si>
  <si>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</si>
  <si>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</si>
  <si>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</si>
  <si>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</si>
  <si>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</si>
  <si>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</si>
  <si>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</si>
  <si>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</si>
  <si>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</si>
  <si>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</si>
  <si>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</si>
  <si>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</si>
  <si>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</si>
  <si>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</si>
  <si>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</si>
  <si>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</si>
  <si>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</si>
  <si>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</si>
  <si>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</si>
  <si>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</si>
  <si>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</si>
  <si>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</si>
  <si>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</si>
  <si>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</si>
  <si>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</si>
  <si>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</si>
  <si>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</si>
  <si>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</si>
  <si>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</si>
  <si>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</si>
  <si>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</si>
  <si>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</si>
  <si>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</si>
  <si>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</si>
  <si>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</si>
  <si>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</si>
  <si>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</si>
  <si>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</si>
  <si>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</si>
  <si>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</si>
  <si>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</si>
  <si>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</si>
  <si>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</si>
  <si>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</si>
  <si>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</si>
  <si>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</si>
  <si>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</si>
  <si>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</si>
  <si>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</si>
  <si>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</si>
  <si>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</si>
  <si>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</si>
  <si>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</si>
  <si>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</si>
  <si>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</si>
  <si>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</si>
  <si>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</si>
  <si>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</si>
  <si>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</si>
  <si>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</si>
  <si>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</si>
  <si>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</si>
  <si>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</si>
  <si>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</si>
  <si>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</si>
  <si>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</si>
  <si>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</si>
  <si>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</si>
  <si>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</si>
  <si>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</si>
  <si>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</si>
  <si>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</si>
  <si>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</si>
  <si>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</si>
  <si>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</si>
  <si>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</si>
  <si>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</si>
  <si>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</si>
  <si>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</si>
  <si>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</si>
  <si>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</si>
  <si>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</si>
  <si>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</si>
  <si>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</si>
  <si>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</si>
  <si>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</si>
  <si>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</si>
  <si>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</si>
  <si>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</si>
  <si>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</si>
  <si>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</si>
  <si>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</si>
  <si>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</si>
  <si>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</si>
  <si>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</si>
  <si>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</si>
  <si>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</si>
  <si>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</si>
  <si>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</si>
  <si>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</si>
  <si>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</si>
  <si>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</si>
  <si>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</si>
  <si>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</si>
  <si>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</si>
  <si>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</si>
  <si>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</si>
  <si>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</si>
  <si>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</si>
  <si>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</si>
  <si>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</si>
  <si>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</si>
  <si>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</si>
  <si>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</si>
  <si>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</si>
  <si>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</si>
  <si>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</si>
  <si>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</si>
  <si>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</si>
  <si>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</si>
  <si>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</si>
  <si>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</si>
  <si>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</si>
  <si>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</si>
  <si>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</si>
  <si>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</si>
  <si>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</si>
  <si>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</si>
  <si>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</si>
  <si>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</si>
  <si>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</si>
  <si>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</si>
  <si>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</si>
  <si>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</si>
  <si>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</si>
  <si>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</si>
  <si>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</si>
  <si>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</si>
  <si>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</si>
  <si>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</si>
  <si>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</si>
  <si>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</si>
  <si>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</si>
  <si>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</si>
  <si>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</si>
  <si>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</si>
  <si>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</si>
  <si>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</si>
  <si>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</si>
  <si>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</si>
  <si>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</si>
  <si>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</si>
  <si>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</si>
  <si>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</si>
  <si>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</si>
  <si>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</si>
  <si>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</si>
  <si>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</si>
  <si>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</si>
  <si>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</si>
  <si>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</si>
  <si>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</si>
  <si>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</si>
  <si>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</si>
  <si>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</si>
  <si>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</si>
  <si>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</si>
  <si>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</si>
  <si>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</si>
  <si>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</si>
  <si>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</si>
  <si>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</si>
  <si>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</si>
  <si>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</si>
  <si>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</si>
  <si>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</si>
  <si>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</si>
  <si>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</si>
  <si>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</si>
  <si>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</si>
  <si>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</si>
  <si>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</si>
  <si>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</si>
  <si>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</si>
  <si>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</si>
  <si>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</si>
  <si>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</si>
  <si>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</si>
  <si>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</si>
  <si>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</si>
  <si>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</si>
  <si>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</si>
  <si>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</si>
  <si>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</si>
  <si>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</si>
  <si>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</si>
  <si>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</si>
  <si>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</si>
  <si>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</si>
  <si>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</si>
  <si>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</si>
  <si>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</si>
  <si>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</si>
  <si>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</si>
  <si>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</si>
  <si>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</si>
  <si>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</si>
  <si>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</si>
  <si>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</si>
  <si>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</si>
  <si>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</si>
  <si>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</si>
  <si>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</si>
  <si>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</si>
  <si>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</si>
  <si>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</si>
  <si>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</si>
  <si>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</si>
  <si>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</si>
  <si>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</si>
  <si>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</si>
  <si>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</si>
  <si>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</si>
  <si>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</si>
  <si>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</si>
  <si>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</si>
  <si>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</si>
  <si>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</si>
  <si>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</si>
  <si>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</si>
  <si>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</si>
  <si>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</si>
  <si>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</si>
  <si>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</si>
  <si>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</si>
  <si>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</si>
  <si>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</si>
  <si>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</si>
  <si>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</si>
  <si>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</si>
  <si>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</si>
  <si>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</si>
  <si>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</si>
  <si>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</si>
  <si>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</si>
  <si>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</si>
  <si>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</si>
  <si>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</si>
  <si>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</si>
  <si>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</si>
  <si>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</si>
  <si>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</si>
  <si>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</si>
  <si>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</si>
  <si>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</si>
  <si>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</si>
  <si>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</si>
  <si>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</si>
  <si>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</si>
  <si>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</si>
  <si>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</si>
  <si>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</si>
  <si>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</si>
  <si>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</si>
  <si>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</si>
  <si>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</si>
  <si>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</si>
  <si>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</si>
  <si>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</si>
  <si>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</si>
  <si>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</si>
  <si>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</si>
  <si>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</si>
  <si>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</si>
  <si>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</si>
  <si>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</si>
  <si>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</si>
  <si>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</si>
  <si>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</si>
  <si>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</si>
  <si>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</si>
  <si>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</si>
  <si>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</si>
  <si>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</si>
  <si>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</si>
  <si>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</si>
  <si>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</si>
  <si>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</si>
  <si>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</si>
  <si>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</si>
  <si>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</si>
  <si>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</si>
  <si>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</si>
  <si>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</si>
  <si>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</si>
  <si>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</si>
  <si>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</si>
  <si>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</si>
  <si>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</si>
  <si>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</si>
  <si>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</si>
  <si>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</si>
  <si>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</si>
  <si>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</si>
  <si>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</si>
  <si>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</si>
  <si>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</si>
  <si>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</si>
  <si>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</si>
  <si>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</si>
  <si>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</si>
  <si>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</si>
  <si>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</si>
  <si>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</si>
  <si>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</si>
  <si>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</si>
  <si>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</si>
  <si>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</si>
  <si>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</si>
  <si>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</si>
  <si>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</si>
  <si>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</si>
  <si>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</si>
  <si>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</si>
  <si>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</si>
  <si>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</si>
  <si>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</si>
  <si>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</si>
  <si>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</si>
  <si>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</si>
  <si>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</si>
  <si>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</si>
  <si>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</si>
  <si>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</si>
  <si>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</si>
  <si>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</si>
  <si>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</si>
  <si>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</si>
  <si>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</si>
  <si>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</si>
  <si>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</si>
  <si>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</si>
  <si>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</si>
  <si>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</si>
  <si>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</si>
  <si>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</si>
  <si>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</si>
  <si>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</si>
  <si>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</si>
  <si>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</si>
  <si>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</si>
  <si>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</si>
  <si>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</si>
  <si>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</si>
  <si>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</si>
  <si>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</si>
  <si>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</si>
  <si>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</si>
  <si>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</si>
  <si>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</si>
  <si>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</si>
  <si>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</si>
  <si>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</si>
  <si>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</si>
  <si>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</si>
  <si>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</si>
  <si>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</si>
  <si>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</si>
  <si>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</si>
  <si>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</si>
  <si>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</si>
  <si>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</si>
  <si>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</si>
  <si>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</si>
  <si>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</si>
  <si>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</si>
  <si>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</si>
  <si>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</si>
  <si>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</si>
  <si>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</si>
  <si>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</si>
  <si>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</si>
  <si>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</si>
  <si>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</si>
  <si>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</si>
  <si>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</si>
  <si>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</si>
  <si>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</si>
  <si>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</si>
  <si>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</si>
  <si>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</si>
  <si>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</si>
  <si>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</si>
  <si>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</si>
  <si>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</si>
  <si>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</si>
  <si>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</si>
  <si>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</si>
  <si>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</si>
  <si>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</si>
  <si>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</si>
  <si>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</si>
  <si>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</si>
  <si>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</si>
  <si>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</si>
  <si>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</si>
  <si>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</si>
  <si>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</si>
  <si>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</si>
  <si>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</si>
  <si>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</si>
  <si>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</si>
  <si>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</si>
  <si>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</si>
  <si>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</si>
  <si>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</si>
  <si>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</si>
  <si>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</si>
  <si>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</si>
  <si>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</si>
  <si>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</si>
  <si>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</si>
  <si>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</si>
  <si>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</si>
  <si>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</si>
  <si>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</si>
  <si>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</si>
  <si>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</si>
  <si>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</si>
  <si>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</si>
  <si>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</si>
  <si>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</si>
  <si>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</si>
  <si>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</si>
  <si>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</si>
  <si>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</si>
  <si>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</si>
  <si>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</si>
  <si>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</si>
  <si>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</si>
  <si>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</si>
  <si>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</si>
  <si>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</si>
  <si>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</si>
  <si>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</si>
  <si>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</si>
  <si>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</si>
  <si>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</si>
  <si>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</si>
  <si>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</si>
  <si>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</si>
  <si>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</si>
  <si>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</si>
  <si>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</si>
  <si>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</si>
  <si>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</si>
  <si>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</si>
  <si>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</si>
  <si>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</si>
  <si>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</si>
  <si>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</si>
  <si>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</si>
  <si>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</si>
  <si>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</si>
  <si>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</si>
  <si>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</si>
  <si>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</si>
  <si>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</si>
  <si>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</si>
  <si>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</si>
  <si>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</si>
  <si>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</si>
  <si>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</si>
  <si>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</si>
  <si>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</si>
  <si>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</si>
  <si>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</si>
  <si>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</si>
  <si>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</si>
  <si>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</si>
  <si>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</si>
  <si>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</si>
  <si>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</si>
  <si>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</si>
  <si>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</si>
  <si>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</si>
  <si>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</si>
  <si>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</si>
  <si>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</si>
  <si>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</si>
  <si>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</si>
  <si>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</si>
  <si>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</si>
  <si>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</si>
  <si>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</si>
  <si>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</si>
  <si>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</si>
  <si>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</si>
  <si>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</si>
  <si>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</si>
  <si>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</si>
  <si>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</si>
  <si>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</si>
  <si>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</si>
  <si>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</si>
  <si>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</si>
  <si>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</si>
  <si>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</si>
  <si>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</si>
  <si>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</si>
  <si>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</si>
  <si>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</si>
  <si>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</si>
  <si>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</si>
  <si>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</si>
  <si>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</si>
  <si>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</si>
  <si>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</si>
  <si>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</si>
  <si>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</si>
  <si>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</si>
  <si>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</si>
  <si>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</si>
  <si>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</si>
  <si>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</si>
  <si>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</si>
  <si>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</si>
  <si>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</si>
  <si>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</si>
  <si>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</si>
  <si>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</si>
  <si>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</si>
  <si>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</si>
  <si>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</si>
  <si>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</si>
  <si>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</si>
  <si>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</si>
  <si>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</si>
  <si>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</si>
  <si>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</si>
  <si>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</si>
  <si>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</si>
  <si>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</si>
  <si>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</si>
  <si>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</si>
  <si>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</si>
  <si>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</si>
  <si>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</si>
  <si>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</si>
  <si>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</si>
  <si>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</si>
  <si>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</si>
  <si>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</si>
  <si>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</si>
  <si>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</si>
  <si>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</si>
  <si>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</si>
  <si>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</si>
  <si>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</si>
  <si>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</si>
  <si>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</si>
  <si>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</si>
  <si>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</si>
  <si>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</si>
  <si>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</si>
  <si>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</si>
  <si>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</si>
  <si>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</si>
  <si>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</si>
  <si>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</si>
  <si>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</si>
  <si>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</si>
  <si>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</si>
  <si>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</si>
  <si>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</si>
  <si>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</si>
  <si>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</si>
  <si>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</si>
  <si>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</si>
  <si>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</si>
  <si>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</si>
  <si>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</si>
  <si>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</si>
  <si>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</si>
  <si>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</si>
  <si>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</si>
  <si>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</si>
  <si>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</si>
  <si>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</si>
  <si>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</si>
  <si>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</si>
  <si>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</si>
  <si>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</si>
  <si>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</si>
  <si>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</si>
  <si>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</si>
  <si>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</si>
  <si>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</si>
  <si>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</si>
  <si>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</si>
  <si>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</si>
  <si>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</si>
  <si>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</si>
  <si>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</si>
  <si>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</si>
  <si>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</si>
  <si>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</si>
  <si>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</si>
  <si>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</si>
  <si>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</si>
  <si>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</si>
  <si>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</si>
  <si>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</si>
  <si>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</si>
  <si>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</si>
  <si>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</si>
  <si>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</si>
  <si>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</si>
  <si>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</si>
  <si>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</si>
  <si>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</si>
  <si>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</si>
  <si>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</si>
  <si>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</si>
  <si>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</si>
  <si>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</si>
  <si>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</si>
  <si>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</si>
  <si>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</si>
  <si>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</si>
  <si>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</si>
  <si>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</si>
  <si>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</si>
  <si>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</si>
  <si>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</si>
  <si>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</si>
  <si>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</si>
  <si>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</si>
  <si>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</si>
  <si>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</si>
  <si>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</si>
  <si>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</si>
  <si>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</si>
  <si>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</si>
  <si>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</si>
  <si>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</si>
  <si>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</si>
  <si>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</si>
  <si>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</si>
  <si>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</si>
  <si>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</si>
  <si>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</si>
  <si>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</si>
  <si>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</si>
  <si>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</si>
  <si>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</si>
  <si>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</si>
  <si>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</si>
  <si>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</si>
  <si>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</si>
  <si>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</si>
  <si>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</si>
  <si>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</si>
  <si>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</si>
  <si>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</si>
  <si>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</si>
  <si>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</si>
  <si>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</si>
  <si>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</si>
  <si>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</si>
  <si>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</si>
  <si>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</si>
  <si>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</si>
  <si>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</si>
  <si>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</si>
  <si>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</si>
  <si>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</si>
  <si>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</si>
  <si>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</si>
  <si>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</si>
  <si>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</si>
  <si>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</si>
  <si>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</si>
  <si>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</si>
  <si>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</si>
  <si>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</si>
  <si>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</si>
  <si>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</si>
  <si>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</si>
  <si>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</si>
  <si>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</si>
  <si>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</si>
  <si>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</si>
  <si>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</si>
  <si>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</si>
  <si>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</si>
  <si>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</si>
  <si>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</si>
  <si>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</si>
  <si>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</si>
  <si>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</si>
  <si>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</si>
  <si>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</si>
  <si>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</si>
  <si>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</si>
  <si>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</si>
  <si>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</si>
  <si>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</si>
  <si>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</si>
  <si>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</si>
  <si>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</si>
  <si>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</si>
  <si>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</si>
  <si>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</si>
  <si>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</si>
  <si>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</si>
  <si>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</si>
  <si>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</si>
  <si>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</si>
  <si>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</si>
  <si>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</si>
  <si>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</si>
  <si>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</si>
  <si>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</si>
  <si>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</si>
  <si>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</si>
  <si>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</si>
  <si>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</si>
  <si>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</si>
  <si>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</si>
  <si>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</si>
  <si>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</si>
  <si>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</si>
  <si>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</si>
  <si>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</si>
  <si>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</si>
  <si>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</si>
  <si>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</si>
  <si>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</si>
  <si>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</si>
  <si>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</si>
  <si>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</si>
  <si>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</si>
  <si>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</si>
  <si>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</si>
  <si>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</si>
  <si>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</si>
  <si>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</si>
  <si>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</si>
  <si>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</si>
  <si>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</si>
  <si>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</si>
  <si>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</si>
  <si>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</si>
  <si>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</si>
  <si>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</si>
  <si>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</si>
  <si>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</si>
  <si>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</si>
  <si>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</si>
  <si>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</si>
  <si>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</si>
  <si>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</si>
  <si>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</si>
  <si>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</si>
  <si>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</si>
  <si>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</si>
  <si>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</si>
  <si>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</si>
  <si>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</si>
  <si>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</si>
  <si>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</si>
  <si>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</si>
  <si>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</si>
  <si>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</si>
  <si>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</si>
  <si>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</si>
  <si>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</si>
  <si>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</si>
  <si>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</si>
  <si>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</si>
  <si>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</si>
  <si>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</si>
  <si>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</si>
  <si>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</si>
  <si>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</si>
  <si>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</si>
  <si>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</si>
  <si>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</si>
  <si>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</si>
  <si>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</si>
  <si>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</si>
  <si>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</si>
  <si>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</si>
  <si>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</si>
  <si>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</si>
  <si>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</si>
  <si>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</si>
  <si>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</si>
  <si>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</si>
  <si>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</si>
  <si>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</si>
  <si>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</si>
  <si>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</si>
  <si>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</si>
  <si>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</si>
  <si>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</si>
  <si>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</si>
  <si>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</si>
  <si>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</si>
  <si>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</si>
  <si>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</si>
  <si>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</si>
  <si>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</si>
  <si>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</si>
  <si>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</si>
  <si>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</si>
  <si>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</si>
  <si>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</si>
  <si>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</si>
  <si>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</si>
  <si>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</si>
  <si>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</si>
  <si>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</si>
  <si>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</si>
  <si>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</si>
  <si>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</si>
  <si>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</si>
  <si>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</si>
  <si>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</si>
  <si>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</si>
  <si>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</si>
  <si>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</si>
  <si>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</si>
  <si>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</si>
  <si>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</si>
  <si>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</si>
  <si>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</si>
  <si>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</si>
  <si>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</si>
  <si>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</si>
  <si>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</si>
  <si>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</si>
  <si>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</si>
  <si>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</si>
  <si>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</si>
  <si>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</si>
  <si>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</si>
  <si>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</si>
  <si>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</si>
  <si>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</si>
  <si>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</si>
  <si>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</si>
  <si>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</si>
  <si>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</si>
  <si>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</si>
  <si>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</si>
  <si>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</si>
  <si>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</si>
  <si>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</si>
  <si>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</si>
  <si>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</si>
  <si>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</si>
  <si>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</si>
  <si>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</si>
  <si>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</si>
  <si>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</si>
  <si>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</si>
  <si>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</si>
  <si>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</si>
  <si>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</si>
  <si>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</si>
  <si>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</si>
  <si>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</si>
  <si>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</si>
  <si>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</si>
  <si>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</si>
  <si>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</si>
  <si>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</si>
  <si>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</si>
  <si>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</si>
  <si>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</si>
  <si>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</si>
  <si>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</si>
  <si>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</si>
  <si>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</si>
  <si>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</si>
  <si>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</si>
  <si>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</si>
  <si>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</si>
  <si>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</si>
  <si>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</si>
  <si>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</si>
  <si>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</si>
  <si>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</si>
  <si>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</si>
  <si>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</si>
  <si>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</si>
  <si>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</si>
  <si>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</si>
  <si>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</si>
  <si>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</si>
  <si>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</si>
  <si>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</si>
  <si>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</si>
  <si>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</si>
  <si>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</si>
  <si>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</si>
  <si>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</si>
  <si>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</si>
  <si>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</si>
  <si>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</si>
  <si>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</si>
  <si>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</si>
  <si>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</si>
  <si>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</si>
  <si>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</si>
  <si>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</si>
  <si>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</si>
  <si>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</si>
  <si>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</si>
  <si>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</si>
  <si>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</si>
  <si>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</si>
  <si>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</si>
  <si>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</si>
  <si>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</si>
  <si>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</si>
  <si>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</si>
  <si>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</si>
  <si>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</si>
  <si>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</si>
  <si>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</si>
  <si>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</si>
  <si>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</si>
  <si>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</si>
  <si>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</si>
  <si>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</si>
  <si>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</si>
  <si>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</si>
  <si>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</si>
  <si>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</si>
  <si>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</si>
  <si>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</si>
  <si>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</si>
  <si>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</si>
  <si>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</si>
  <si>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</si>
  <si>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</si>
  <si>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</si>
  <si>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</si>
  <si>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</si>
  <si>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</si>
  <si>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</si>
  <si>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</si>
  <si>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</si>
  <si>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</si>
  <si>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</si>
  <si>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</si>
  <si>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</si>
  <si>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</si>
  <si>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</si>
  <si>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</si>
  <si>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</si>
  <si>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</si>
  <si>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</si>
  <si>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</si>
  <si>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</si>
  <si>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</si>
  <si>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</si>
  <si>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</si>
  <si>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</si>
  <si>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</si>
  <si>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</si>
  <si>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</si>
  <si>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</si>
  <si>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</si>
  <si>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</si>
  <si>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</si>
  <si>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</si>
  <si>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</si>
  <si>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</si>
  <si>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</si>
  <si>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</si>
  <si>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</si>
  <si>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</si>
  <si>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</si>
  <si>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</si>
  <si>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</si>
  <si>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</si>
  <si>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</si>
  <si>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</si>
  <si>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</si>
  <si>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</si>
  <si>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</si>
  <si>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</si>
  <si>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</si>
  <si>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</si>
  <si>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</si>
  <si>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</si>
  <si>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</si>
  <si>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</si>
  <si>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</si>
  <si>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</si>
  <si>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</si>
  <si>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</si>
  <si>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</si>
  <si>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</si>
  <si>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</si>
  <si>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</si>
  <si>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</si>
  <si>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</si>
  <si>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</si>
  <si>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</si>
  <si>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</si>
  <si>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</si>
  <si>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</si>
  <si>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</si>
  <si>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</si>
  <si>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</si>
  <si>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</si>
  <si>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</si>
  <si>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</si>
  <si>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</si>
  <si>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</si>
  <si>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</si>
  <si>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</si>
  <si>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</si>
  <si>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</si>
  <si>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</si>
  <si>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</si>
  <si>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</si>
  <si>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</si>
  <si>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</si>
  <si>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</si>
  <si>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</si>
  <si>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</si>
  <si>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</si>
  <si>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</si>
  <si>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</si>
  <si>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</si>
  <si>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</si>
  <si>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</si>
  <si>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</si>
  <si>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</si>
  <si>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</si>
  <si>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</si>
  <si>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</si>
  <si>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</si>
  <si>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</si>
  <si>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</si>
  <si>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</si>
  <si>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</si>
  <si>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</si>
  <si>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</si>
  <si>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</si>
  <si>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</si>
  <si>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</si>
  <si>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</si>
  <si>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</si>
  <si>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</si>
  <si>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</si>
  <si>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</si>
  <si>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</si>
  <si>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</si>
  <si>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</si>
  <si>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</si>
  <si>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</si>
  <si>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</si>
  <si>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</si>
  <si>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</si>
  <si>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</si>
  <si>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</si>
  <si>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</si>
  <si>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</si>
  <si>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</si>
  <si>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</si>
  <si>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</si>
  <si>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</si>
  <si>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</si>
  <si>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</si>
  <si>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</si>
  <si>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</si>
  <si>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</si>
  <si>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</si>
  <si>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</si>
  <si>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</si>
  <si>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</si>
  <si>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</si>
  <si>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</si>
  <si>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</si>
  <si>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</si>
  <si>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</si>
  <si>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</si>
  <si>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</si>
  <si>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</si>
  <si>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</si>
  <si>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</si>
  <si>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</si>
  <si>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</si>
  <si>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</si>
  <si>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</si>
  <si>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</si>
  <si>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</si>
  <si>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</si>
  <si>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</si>
  <si>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</si>
  <si>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</si>
  <si>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</si>
  <si>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</si>
  <si>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</si>
  <si>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</si>
  <si>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</si>
  <si>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</si>
  <si>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</si>
  <si>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</si>
  <si>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</si>
  <si>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</si>
  <si>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</si>
  <si>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</si>
  <si>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</si>
  <si>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</si>
  <si>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</si>
  <si>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</si>
  <si>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</si>
  <si>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</si>
  <si>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</si>
  <si>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</si>
  <si>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</si>
  <si>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</si>
  <si>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</si>
  <si>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</si>
  <si>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</si>
  <si>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</si>
  <si>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</si>
  <si>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</si>
  <si>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</si>
  <si>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</si>
  <si>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</si>
  <si>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</si>
  <si>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</si>
  <si>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</si>
  <si>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</si>
  <si>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</si>
  <si>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</si>
  <si>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</si>
  <si>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</si>
  <si>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</si>
  <si>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</si>
  <si>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</si>
  <si>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</si>
  <si>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</si>
  <si>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</si>
  <si>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</si>
  <si>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</si>
  <si>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</si>
  <si>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</si>
  <si>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</si>
  <si>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</si>
  <si>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</si>
  <si>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</si>
  <si>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</si>
  <si>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</si>
  <si>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</si>
  <si>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</si>
  <si>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</si>
  <si>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</si>
  <si>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</si>
  <si>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</si>
  <si>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</si>
  <si>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</si>
  <si>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</si>
  <si>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</si>
  <si>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</si>
  <si>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</si>
  <si>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</si>
  <si>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</si>
  <si>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</si>
  <si>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</si>
  <si>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</si>
  <si>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</si>
  <si>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</si>
  <si>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</si>
  <si>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</si>
  <si>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</si>
  <si>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</si>
  <si>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</si>
  <si>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</si>
  <si>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</si>
  <si>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</si>
  <si>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</si>
  <si>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</si>
  <si>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</si>
  <si>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</si>
  <si>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</si>
  <si>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</si>
  <si>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</si>
  <si>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</si>
  <si>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</si>
  <si>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</si>
  <si>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</si>
  <si>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</si>
  <si>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</si>
  <si>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</si>
  <si>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</si>
  <si>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</si>
  <si>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</si>
  <si>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</si>
  <si>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</si>
  <si>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</si>
  <si>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</si>
  <si>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</si>
  <si>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</si>
  <si>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</si>
  <si>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</si>
  <si>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</si>
  <si>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</si>
  <si>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</si>
  <si>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</si>
  <si>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</si>
  <si>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</si>
  <si>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</si>
  <si>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</si>
  <si>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</si>
  <si>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</si>
  <si>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</si>
  <si>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</si>
  <si>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</si>
  <si>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</si>
  <si>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</si>
  <si>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</si>
  <si>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</si>
  <si>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</si>
  <si>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</si>
  <si>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</si>
  <si>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</si>
  <si>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</si>
  <si>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</si>
  <si>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</si>
  <si>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</si>
  <si>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</si>
  <si>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</si>
  <si>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</si>
  <si>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</si>
  <si>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</si>
  <si>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</si>
  <si>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</si>
  <si>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</si>
  <si>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</si>
  <si>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</si>
  <si>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</si>
  <si>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</si>
  <si>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</si>
  <si>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</si>
  <si>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</si>
  <si>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</si>
  <si>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</si>
  <si>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</si>
  <si>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</si>
  <si>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</si>
  <si>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</si>
  <si>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</si>
  <si>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</si>
  <si>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</si>
  <si>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</si>
  <si>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</si>
  <si>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</si>
  <si>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</si>
  <si>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</si>
  <si>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</si>
  <si>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</si>
  <si>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</si>
  <si>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</si>
  <si>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</si>
  <si>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</si>
  <si>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</si>
  <si>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</si>
  <si>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</si>
  <si>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</si>
  <si>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</si>
  <si>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</si>
  <si>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</si>
  <si>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</si>
  <si>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</si>
  <si>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</si>
  <si>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</si>
  <si>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</si>
  <si>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</si>
  <si>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</si>
  <si>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</si>
  <si>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</si>
  <si>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</si>
  <si>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</si>
  <si>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</si>
  <si>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</si>
  <si>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</si>
  <si>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</si>
  <si>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</si>
  <si>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</si>
  <si>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</si>
  <si>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</si>
  <si>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</si>
  <si>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</si>
  <si>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</si>
  <si>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</si>
  <si>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</si>
  <si>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</si>
  <si>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</si>
  <si>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</si>
  <si>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</si>
  <si>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</si>
  <si>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</si>
  <si>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</si>
  <si>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</si>
  <si>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</si>
  <si>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</si>
  <si>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</si>
  <si>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</si>
  <si>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</si>
  <si>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</si>
  <si>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</si>
  <si>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</si>
  <si>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</si>
  <si>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</si>
  <si>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</si>
  <si>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</si>
  <si>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</si>
  <si>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</si>
  <si>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</si>
  <si>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</si>
  <si>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</si>
  <si>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</si>
  <si>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</si>
  <si>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</si>
  <si>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</si>
  <si>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</si>
  <si>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</si>
  <si>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</si>
  <si>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</si>
  <si>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</si>
  <si>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</si>
  <si>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</si>
  <si>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</si>
  <si>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</si>
  <si>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</si>
  <si>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</si>
  <si>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</si>
  <si>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</si>
  <si>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</si>
  <si>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</si>
  <si>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</si>
  <si>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</si>
  <si>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</si>
  <si>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</si>
  <si>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</si>
  <si>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</si>
  <si>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</si>
  <si>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</si>
  <si>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</si>
  <si>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</si>
  <si>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</si>
  <si>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</si>
  <si>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</si>
  <si>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</si>
  <si>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</si>
  <si>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</si>
  <si>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</si>
  <si>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</si>
  <si>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</si>
  <si>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</si>
  <si>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</si>
  <si>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</si>
  <si>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</si>
  <si>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</si>
  <si>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</si>
  <si>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</si>
  <si>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</si>
  <si>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</si>
  <si>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</si>
  <si>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</si>
  <si>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</si>
  <si>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</si>
  <si>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</si>
  <si>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</si>
  <si>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</si>
  <si>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</si>
  <si>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</si>
  <si>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</si>
  <si>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</si>
  <si>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</si>
  <si>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</si>
  <si>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</si>
  <si>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</si>
  <si>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</si>
  <si>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</si>
  <si>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</si>
  <si>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</si>
  <si>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</si>
  <si>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</si>
  <si>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</si>
  <si>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</si>
  <si>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</si>
  <si>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</si>
  <si>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</si>
  <si>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</si>
  <si>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</si>
  <si>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</si>
  <si>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</si>
  <si>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</si>
  <si>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</si>
  <si>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</si>
  <si>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</si>
  <si>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</si>
  <si>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</si>
  <si>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</si>
  <si>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</si>
  <si>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</si>
  <si>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</si>
  <si>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</si>
  <si>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</si>
  <si>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</si>
  <si>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</si>
  <si>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</si>
  <si>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</si>
  <si>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</si>
  <si>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</si>
  <si>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</si>
  <si>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</si>
  <si>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</si>
  <si>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</si>
  <si>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</si>
  <si>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</si>
  <si>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</si>
  <si>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</si>
  <si>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</si>
  <si>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</si>
  <si>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</si>
  <si>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</si>
  <si>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</si>
  <si>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</si>
  <si>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</si>
  <si>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</si>
  <si>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</si>
  <si>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</si>
  <si>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</si>
  <si>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</si>
  <si>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</si>
  <si>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</si>
  <si>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</si>
  <si>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</si>
  <si>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</si>
  <si>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</si>
  <si>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</si>
  <si>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</si>
  <si>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</si>
  <si>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</si>
  <si>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</si>
  <si>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</si>
  <si>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</si>
  <si>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</si>
  <si>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</si>
  <si>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</si>
  <si>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</si>
  <si>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</si>
  <si>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</si>
  <si>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</si>
  <si>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</si>
  <si>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</si>
  <si>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</si>
  <si>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</si>
  <si>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</si>
  <si>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</si>
  <si>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</si>
  <si>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</si>
  <si>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</si>
  <si>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</si>
  <si>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</si>
  <si>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</si>
  <si>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</si>
  <si>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</si>
  <si>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</si>
  <si>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</si>
  <si>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</si>
  <si>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</si>
  <si>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</si>
  <si>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</si>
  <si>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</si>
  <si>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</si>
  <si>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</si>
  <si>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</si>
  <si>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</si>
  <si>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</si>
  <si>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</si>
  <si>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</si>
  <si>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</si>
  <si>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</si>
  <si>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</si>
  <si>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</si>
  <si>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</si>
  <si>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</si>
  <si>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</si>
  <si>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</si>
  <si>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</si>
  <si>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</si>
  <si>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</si>
  <si>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</si>
  <si>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</si>
  <si>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</si>
  <si>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</si>
  <si>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</si>
  <si>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</si>
  <si>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</si>
  <si>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</si>
  <si>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</si>
  <si>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</si>
  <si>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</si>
  <si>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</si>
  <si>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</si>
  <si>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</si>
  <si>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</si>
  <si>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</si>
  <si>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</si>
  <si>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</si>
  <si>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</si>
  <si>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</si>
  <si>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</si>
  <si>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</si>
  <si>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</si>
  <si>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</si>
  <si>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</si>
  <si>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</si>
  <si>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</si>
  <si>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</si>
  <si>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</si>
  <si>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</si>
  <si>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</si>
  <si>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</si>
  <si>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</si>
  <si>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</si>
  <si>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</si>
  <si>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</si>
  <si>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</si>
  <si>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</si>
  <si>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</si>
  <si>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</si>
  <si>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</si>
  <si>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</si>
  <si>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</si>
  <si>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</si>
  <si>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</si>
  <si>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</si>
  <si>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</si>
  <si>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</si>
  <si>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</si>
  <si>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</si>
  <si>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</si>
  <si>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</si>
  <si>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</si>
  <si>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</si>
  <si>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</si>
  <si>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</si>
  <si>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</si>
  <si>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</si>
  <si>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</si>
  <si>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</si>
  <si>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</si>
  <si>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</si>
  <si>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</si>
  <si>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</si>
  <si>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</si>
  <si>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</si>
  <si>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</si>
  <si>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</si>
  <si>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</si>
  <si>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</si>
  <si>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</si>
  <si>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</si>
  <si>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</si>
  <si>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</si>
  <si>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</si>
  <si>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</si>
  <si>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</si>
  <si>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</si>
  <si>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</si>
  <si>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</si>
  <si>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</si>
  <si>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</si>
  <si>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</si>
  <si>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</si>
  <si>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</si>
  <si>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</si>
  <si>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</si>
  <si>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</si>
  <si>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</si>
  <si>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</si>
  <si>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</si>
  <si>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</si>
  <si>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</si>
  <si>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</si>
  <si>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</si>
  <si>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</si>
  <si>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</si>
  <si>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</si>
  <si>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</si>
  <si>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</si>
  <si>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</si>
  <si>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</si>
  <si>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</si>
  <si>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</si>
  <si>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</si>
  <si>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</si>
  <si>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</si>
  <si>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</si>
  <si>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</si>
  <si>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</si>
  <si>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</si>
  <si>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</si>
  <si>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</si>
  <si>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</si>
  <si>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</si>
  <si>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</si>
  <si>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</si>
  <si>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</si>
  <si>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</si>
  <si>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</si>
  <si>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</si>
  <si>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</si>
  <si>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</si>
  <si>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</si>
  <si>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</si>
  <si>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</si>
  <si>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</si>
  <si>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</si>
  <si>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</si>
  <si>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</si>
  <si>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</si>
  <si>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</si>
  <si>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</si>
  <si>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</si>
  <si>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</si>
  <si>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</si>
  <si>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</si>
  <si>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</si>
  <si>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</si>
  <si>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</si>
  <si>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</si>
  <si>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</si>
  <si>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</si>
  <si>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</si>
  <si>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</si>
  <si>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</si>
  <si>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</si>
  <si>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</si>
  <si>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</si>
  <si>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</si>
  <si>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</si>
  <si>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</si>
  <si>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</si>
  <si>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</si>
  <si>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</si>
  <si>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</si>
  <si>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</si>
  <si>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</si>
  <si>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</si>
  <si>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</si>
  <si>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</si>
  <si>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</si>
  <si>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</si>
  <si>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</si>
  <si>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</si>
  <si>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</si>
  <si>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</si>
  <si>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</si>
  <si>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</si>
  <si>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</si>
  <si>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</si>
  <si>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</si>
  <si>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</si>
  <si>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</si>
  <si>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</si>
  <si>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</si>
  <si>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</si>
  <si>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</si>
  <si>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</si>
  <si>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</si>
  <si>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</si>
  <si>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</si>
  <si>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</si>
  <si>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</si>
  <si>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</si>
  <si>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</si>
  <si>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</si>
  <si>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</si>
  <si>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</si>
  <si>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</si>
  <si>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</si>
  <si>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</si>
  <si>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</si>
  <si>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</si>
  <si>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</si>
  <si>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</si>
  <si>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</si>
  <si>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</si>
  <si>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</si>
  <si>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</si>
  <si>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</si>
  <si>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</si>
  <si>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</si>
  <si>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</si>
  <si>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</si>
  <si>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</si>
  <si>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</si>
  <si>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</si>
  <si>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</si>
  <si>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</si>
  <si>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</si>
  <si>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</si>
  <si>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</si>
  <si>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</si>
  <si>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</si>
  <si>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</si>
  <si>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</si>
  <si>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</si>
  <si>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</si>
  <si>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</si>
  <si>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</si>
  <si>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</si>
  <si>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</si>
  <si>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</si>
  <si>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</si>
  <si>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</si>
  <si>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</si>
  <si>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</si>
  <si>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</si>
  <si>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</si>
  <si>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</si>
  <si>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</si>
  <si>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</si>
  <si>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</si>
  <si>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</si>
  <si>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</si>
  <si>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</si>
  <si>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</si>
  <si>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</si>
  <si>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</si>
  <si>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</si>
  <si>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</si>
  <si>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</si>
  <si>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</si>
  <si>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</si>
  <si>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</si>
  <si>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</si>
  <si>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</si>
  <si>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</si>
  <si>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</si>
  <si>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</si>
  <si>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</si>
  <si>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</si>
  <si>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</si>
  <si>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</si>
  <si>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</si>
  <si>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</si>
  <si>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</si>
  <si>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</si>
  <si>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</si>
  <si>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</si>
  <si>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</si>
  <si>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</si>
  <si>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</si>
  <si>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</si>
  <si>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</si>
  <si>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</si>
  <si>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</si>
  <si>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</si>
  <si>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</si>
  <si>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</si>
  <si>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</si>
  <si>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</si>
  <si>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</si>
  <si>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</si>
  <si>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</si>
  <si>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</si>
  <si>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</si>
  <si>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</si>
  <si>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</si>
  <si>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</si>
  <si>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</si>
  <si>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</si>
  <si>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</si>
  <si>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</si>
  <si>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</si>
  <si>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</si>
  <si>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</si>
  <si>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</si>
  <si>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</si>
  <si>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</si>
  <si>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</si>
  <si>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</si>
  <si>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</si>
  <si>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</si>
  <si>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</si>
  <si>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</si>
  <si>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</si>
  <si>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</si>
  <si>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</si>
  <si>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</si>
  <si>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</si>
  <si>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</si>
  <si>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</si>
  <si>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</si>
  <si>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</si>
  <si>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</si>
  <si>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</si>
  <si>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</si>
  <si>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</si>
  <si>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</si>
  <si>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</si>
  <si>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</si>
  <si>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</si>
  <si>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</si>
  <si>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</si>
  <si>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</si>
  <si>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</si>
  <si>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</si>
  <si>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</si>
  <si>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</si>
  <si>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</si>
  <si>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</si>
  <si>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</si>
  <si>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</si>
  <si>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</si>
  <si>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</si>
  <si>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</si>
  <si>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</si>
  <si>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</si>
  <si>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</si>
  <si>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</si>
  <si>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</si>
  <si>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</si>
  <si>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</si>
  <si>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</si>
  <si>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</si>
  <si>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</si>
  <si>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</si>
  <si>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</si>
  <si>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</si>
  <si>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</si>
  <si>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</si>
  <si>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</si>
  <si>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</si>
  <si>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</si>
  <si>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</si>
  <si>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</si>
  <si>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</si>
  <si>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</si>
  <si>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</si>
  <si>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</si>
  <si>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</si>
  <si>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</si>
  <si>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</si>
  <si>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</si>
  <si>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</si>
  <si>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</si>
  <si>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</si>
  <si>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</si>
  <si>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</si>
  <si>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</si>
  <si>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</si>
  <si>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</si>
  <si>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</si>
  <si>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</si>
  <si>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</si>
  <si>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</si>
  <si>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</si>
  <si>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</si>
  <si>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</si>
  <si>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</si>
  <si>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</si>
  <si>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</si>
  <si>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</si>
  <si>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</si>
  <si>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</si>
  <si>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</si>
  <si>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</si>
  <si>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</si>
  <si>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</si>
  <si>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</si>
  <si>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</si>
  <si>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</si>
  <si>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</si>
  <si>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</si>
  <si>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</si>
  <si>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</si>
  <si>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</si>
  <si>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</si>
  <si>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</si>
  <si>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</si>
  <si>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</si>
  <si>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</si>
  <si>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</si>
  <si>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</si>
  <si>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</si>
  <si>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</si>
  <si>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</si>
  <si>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</si>
  <si>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</si>
  <si>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</si>
  <si>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</si>
  <si>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</si>
  <si>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</si>
  <si>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</si>
  <si>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</si>
  <si>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</si>
  <si>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</si>
  <si>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</si>
  <si>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</si>
  <si>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</si>
  <si>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</si>
  <si>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</si>
  <si>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</si>
  <si>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</si>
  <si>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</si>
  <si>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</si>
  <si>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</si>
  <si>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</si>
  <si>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</si>
  <si>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</si>
  <si>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</si>
  <si>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</si>
  <si>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</si>
  <si>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</si>
  <si>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</si>
  <si>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</si>
  <si>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</si>
  <si>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</si>
  <si>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</si>
  <si>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</si>
  <si>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</si>
  <si>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</si>
  <si>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</si>
  <si>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</si>
  <si>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</si>
  <si>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</si>
  <si>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</si>
  <si>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</si>
  <si>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</si>
  <si>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</si>
  <si>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</si>
  <si>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</si>
  <si>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</si>
  <si>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</si>
  <si>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</si>
  <si>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</si>
  <si>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</si>
  <si>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</si>
  <si>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</si>
  <si>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</si>
  <si>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</si>
  <si>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</si>
  <si>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</si>
  <si>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</si>
  <si>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</si>
  <si>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</si>
  <si>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</si>
  <si>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</si>
  <si>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</si>
  <si>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</si>
  <si>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</si>
  <si>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</si>
  <si>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</si>
  <si>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</si>
  <si>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</si>
  <si>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</si>
  <si>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</si>
  <si>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</si>
  <si>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</si>
  <si>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</si>
  <si>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</si>
  <si>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</si>
  <si>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</si>
  <si>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</si>
  <si>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</si>
  <si>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</si>
  <si>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</si>
  <si>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</si>
  <si>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</si>
  <si>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</si>
  <si>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</si>
  <si>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</si>
  <si>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</si>
  <si>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</si>
  <si>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</si>
  <si>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</si>
  <si>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</si>
  <si>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</si>
  <si>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</si>
  <si>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</si>
  <si>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</si>
  <si>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</si>
  <si>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</si>
  <si>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</si>
  <si>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</si>
  <si>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</si>
  <si>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</si>
  <si>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</si>
  <si>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</si>
  <si>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</si>
  <si>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</si>
  <si>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</si>
  <si>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</si>
  <si>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</si>
  <si>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</si>
  <si>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</si>
  <si>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</si>
  <si>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</si>
  <si>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</si>
  <si>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</si>
  <si>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</si>
  <si>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</si>
  <si>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</si>
  <si>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</si>
  <si>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</si>
  <si>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</si>
  <si>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</si>
  <si>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</si>
  <si>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</si>
  <si>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</si>
  <si>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</si>
  <si>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</si>
  <si>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</si>
  <si>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</si>
  <si>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</si>
  <si>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</si>
  <si>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</si>
  <si>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</si>
  <si>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</si>
  <si>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</si>
  <si>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</si>
  <si>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</si>
  <si>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</si>
  <si>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</si>
  <si>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</si>
  <si>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</si>
  <si>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</si>
  <si>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</si>
  <si>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</si>
  <si>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</si>
  <si>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</si>
  <si>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</si>
  <si>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</si>
  <si>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</si>
  <si>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</si>
  <si>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</si>
  <si>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</si>
  <si>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</si>
  <si>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</si>
  <si>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</si>
  <si>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</si>
  <si>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</si>
  <si>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</si>
  <si>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</si>
  <si>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</si>
  <si>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</si>
  <si>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</si>
  <si>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</si>
  <si>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</si>
  <si>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</si>
  <si>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</si>
  <si>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</si>
  <si>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</si>
  <si>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</si>
  <si>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</si>
  <si>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</si>
  <si>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</si>
  <si>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</si>
  <si>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</si>
  <si>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</si>
  <si>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</si>
  <si>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</si>
  <si>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</si>
  <si>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</si>
  <si>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</si>
  <si>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</si>
  <si>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</si>
  <si>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</si>
  <si>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</si>
  <si>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</si>
  <si>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</si>
  <si>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</si>
  <si>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</si>
  <si>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</si>
  <si>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</si>
  <si>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</si>
  <si>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</si>
  <si>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</si>
  <si>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</si>
  <si>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</si>
  <si>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</si>
  <si>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</si>
  <si>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</si>
  <si>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</si>
  <si>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</si>
  <si>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</si>
  <si>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</si>
  <si>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</si>
  <si>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</si>
  <si>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</si>
  <si>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</si>
  <si>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</si>
  <si>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</si>
  <si>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</si>
  <si>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</si>
  <si>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</si>
  <si>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</si>
  <si>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</si>
  <si>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</si>
  <si>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</si>
  <si>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</si>
  <si>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</si>
  <si>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</si>
  <si>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</si>
  <si>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</si>
  <si>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</si>
  <si>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</si>
  <si>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</si>
  <si>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</si>
  <si>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</si>
  <si>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</si>
  <si>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</si>
  <si>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</si>
  <si>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</si>
  <si>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</si>
  <si>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</si>
  <si>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</si>
  <si>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</si>
  <si>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</si>
  <si>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</si>
  <si>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</si>
  <si>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</si>
  <si>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</si>
  <si>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</si>
  <si>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</si>
  <si>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</si>
  <si>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</si>
  <si>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</si>
  <si>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</si>
  <si>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</si>
  <si>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</si>
  <si>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</si>
  <si>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</si>
  <si>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</si>
  <si>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</si>
  <si>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</si>
  <si>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</si>
  <si>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</si>
  <si>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</si>
  <si>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</si>
  <si>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</si>
  <si>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</si>
  <si>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</si>
  <si>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</si>
  <si>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</si>
  <si>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</si>
  <si>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</si>
  <si>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</si>
  <si>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</si>
  <si>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</si>
  <si>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</si>
  <si>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</si>
  <si>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</si>
  <si>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</si>
  <si>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</si>
  <si>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</si>
  <si>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</si>
  <si>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</si>
  <si>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</si>
  <si>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</si>
  <si>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</si>
  <si>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</si>
  <si>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</si>
  <si>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</si>
  <si>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</si>
  <si>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</si>
  <si>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</si>
  <si>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</si>
  <si>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</si>
  <si>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</si>
  <si>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</si>
  <si>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</si>
  <si>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</si>
  <si>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</si>
  <si>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</si>
  <si>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</si>
  <si>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</si>
  <si>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</si>
  <si>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</si>
  <si>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</si>
  <si>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</si>
  <si>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</si>
  <si>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</si>
  <si>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</si>
  <si>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</si>
  <si>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</si>
  <si>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</si>
  <si>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</si>
  <si>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</si>
  <si>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</si>
  <si>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</si>
  <si>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</si>
  <si>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</si>
  <si>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</si>
  <si>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</si>
  <si>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</si>
  <si>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</si>
  <si>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</si>
  <si>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</si>
  <si>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</si>
  <si>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</si>
  <si>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</si>
  <si>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</si>
  <si>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</si>
  <si>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</si>
  <si>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</si>
  <si>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</si>
  <si>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</si>
  <si>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</si>
  <si>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</si>
  <si>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</si>
  <si>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</si>
  <si>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</si>
  <si>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</si>
  <si>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</si>
  <si>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</si>
  <si>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</si>
  <si>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</si>
  <si>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</si>
  <si>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</si>
  <si>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</si>
  <si>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</si>
  <si>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</si>
  <si>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</si>
  <si>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</si>
  <si>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</si>
  <si>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</si>
  <si>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</si>
  <si>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</si>
  <si>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</si>
  <si>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</si>
  <si>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</si>
  <si>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</si>
  <si>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</si>
  <si>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</si>
  <si>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</si>
  <si>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</si>
  <si>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</si>
  <si>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</si>
  <si>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</si>
  <si>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</si>
  <si>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</si>
  <si>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</si>
  <si>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</si>
  <si>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</si>
  <si>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</si>
  <si>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</si>
  <si>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</si>
  <si>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</si>
  <si>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</si>
  <si>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</si>
  <si>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</si>
  <si>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</si>
  <si>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</si>
  <si>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</si>
  <si>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</si>
  <si>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</si>
  <si>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</si>
  <si>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</si>
  <si>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</si>
  <si>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</si>
  <si>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</si>
  <si>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</si>
  <si>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</si>
  <si>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</si>
  <si>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</si>
  <si>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</si>
  <si>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</si>
  <si>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</si>
  <si>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</si>
  <si>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</si>
  <si>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</si>
  <si>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</si>
  <si>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</si>
  <si>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</si>
  <si>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</si>
  <si>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</si>
  <si>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</si>
  <si>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</si>
  <si>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</si>
  <si>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</si>
  <si>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</si>
  <si>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</si>
  <si>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</si>
  <si>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</si>
  <si>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</si>
  <si>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</si>
  <si>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</si>
  <si>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</si>
  <si>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</si>
  <si>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</si>
  <si>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</si>
  <si>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</si>
  <si>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</si>
  <si>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</si>
  <si>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</si>
  <si>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</si>
  <si>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</si>
  <si>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</si>
  <si>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</si>
  <si>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</si>
  <si>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</si>
  <si>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</si>
  <si>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</si>
  <si>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</si>
  <si>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</si>
  <si>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</si>
  <si>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</si>
  <si>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</si>
  <si>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</si>
  <si>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</si>
  <si>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</si>
  <si>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</si>
  <si>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</si>
  <si>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</si>
  <si>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</si>
  <si>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</si>
  <si>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</si>
  <si>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</si>
  <si>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</si>
  <si>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</si>
  <si>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</si>
  <si>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</si>
  <si>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</si>
  <si>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</si>
  <si>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</si>
  <si>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</si>
  <si>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</si>
  <si>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</si>
  <si>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</si>
  <si>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</si>
  <si>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</si>
  <si>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</si>
  <si>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</si>
  <si>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</si>
  <si>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</si>
  <si>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</si>
  <si>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</si>
  <si>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</si>
  <si>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</si>
  <si>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</si>
  <si>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</si>
  <si>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</si>
  <si>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</si>
  <si>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</si>
  <si>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</si>
  <si>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</si>
  <si>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</si>
  <si>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</si>
  <si>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</si>
  <si>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</si>
  <si>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</si>
  <si>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</si>
  <si>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</si>
  <si>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</si>
  <si>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</si>
  <si>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</si>
  <si>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</si>
  <si>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</si>
  <si>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</si>
  <si>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</si>
  <si>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</si>
  <si>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</si>
  <si>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</si>
  <si>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</si>
  <si>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</si>
  <si>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</si>
  <si>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</si>
  <si>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</si>
  <si>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</si>
  <si>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</si>
  <si>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</si>
  <si>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</si>
  <si>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</si>
  <si>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</si>
  <si>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</si>
  <si>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</si>
  <si>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</si>
  <si>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</si>
  <si>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</si>
  <si>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</si>
  <si>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</si>
  <si>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</si>
  <si>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</si>
  <si>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</si>
  <si>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</si>
  <si>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</si>
  <si>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</si>
  <si>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</si>
  <si>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</si>
  <si>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</si>
  <si>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</si>
  <si>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</si>
  <si>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</si>
  <si>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</si>
  <si>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</si>
  <si>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</si>
  <si>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</si>
  <si>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</si>
  <si>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</si>
  <si>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</si>
  <si>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</si>
  <si>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</si>
  <si>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</si>
  <si>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</si>
  <si>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</si>
  <si>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</si>
  <si>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</si>
  <si>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</si>
  <si>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</si>
  <si>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</si>
  <si>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</si>
  <si>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</si>
  <si>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</si>
  <si>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</si>
  <si>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</si>
  <si>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</si>
  <si>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</si>
  <si>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</si>
  <si>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</si>
  <si>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</si>
  <si>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</si>
  <si>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</si>
  <si>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</si>
  <si>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</si>
  <si>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</si>
  <si>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</si>
  <si>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</si>
  <si>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</si>
  <si>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</si>
  <si>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</si>
  <si>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</si>
  <si>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</si>
  <si>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</si>
  <si>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</si>
  <si>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</si>
  <si>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</si>
  <si>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</si>
  <si>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</si>
  <si>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</si>
  <si>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</si>
  <si>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</si>
  <si>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</si>
  <si>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</si>
  <si>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</si>
  <si>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</si>
  <si>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</si>
  <si>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</si>
  <si>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</si>
  <si>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</si>
  <si>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</si>
  <si>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</si>
  <si>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</si>
  <si>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</si>
  <si>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</si>
  <si>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</si>
  <si>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</si>
  <si>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</si>
  <si>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</si>
  <si>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</si>
  <si>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</si>
  <si>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</si>
  <si>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</si>
  <si>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</si>
  <si>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</si>
  <si>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</si>
  <si>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</si>
  <si>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</si>
  <si>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</si>
  <si>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</si>
  <si>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</si>
  <si>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</si>
  <si>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</si>
  <si>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</si>
  <si>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</si>
  <si>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</si>
  <si>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</si>
  <si>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</si>
  <si>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</si>
  <si>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</si>
  <si>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</si>
  <si>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</si>
  <si>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</si>
  <si>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</si>
  <si>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</si>
  <si>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</si>
  <si>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</si>
  <si>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</si>
  <si>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</si>
  <si>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</si>
  <si>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</si>
  <si>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</si>
  <si>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</si>
  <si>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</si>
  <si>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</si>
  <si>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</si>
  <si>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</si>
  <si>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</si>
  <si>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</si>
  <si>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</si>
  <si>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</si>
  <si>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</si>
  <si>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</si>
  <si>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</si>
  <si>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</si>
  <si>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</si>
  <si>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</si>
  <si>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</si>
  <si>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</si>
  <si>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</si>
  <si>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</si>
  <si>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</si>
  <si>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</si>
  <si>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</si>
  <si>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</si>
  <si>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</si>
  <si>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</si>
  <si>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</si>
  <si>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</si>
  <si>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</si>
  <si>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</si>
  <si>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</si>
  <si>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</si>
  <si>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</si>
  <si>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</si>
  <si>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</si>
  <si>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</si>
  <si>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</si>
  <si>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</si>
  <si>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</si>
  <si>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</si>
  <si>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</si>
  <si>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</si>
  <si>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</si>
  <si>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</si>
  <si>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</si>
  <si>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</si>
  <si>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</si>
  <si>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</si>
  <si>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</si>
  <si>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</si>
  <si>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</si>
  <si>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</si>
  <si>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</si>
  <si>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</si>
  <si>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</si>
  <si>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</si>
  <si>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</si>
  <si>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</si>
  <si>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</si>
  <si>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</si>
  <si>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</si>
  <si>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</si>
  <si>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</si>
  <si>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</si>
  <si>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</si>
  <si>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</si>
  <si>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</si>
  <si>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</si>
  <si>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</si>
  <si>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</si>
  <si>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</si>
  <si>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</si>
  <si>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</si>
  <si>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</si>
  <si>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</si>
  <si>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</si>
  <si>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</si>
  <si>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</si>
  <si>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</si>
  <si>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</si>
  <si>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</si>
  <si>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</si>
  <si>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</si>
  <si>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</si>
  <si>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</si>
  <si>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</si>
  <si>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</si>
  <si>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</si>
  <si>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</si>
  <si>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</si>
  <si>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</si>
  <si>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</si>
  <si>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</si>
  <si>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</si>
  <si>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</si>
  <si>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</si>
  <si>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</si>
  <si>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</si>
  <si>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</si>
  <si>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</si>
  <si>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</si>
  <si>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</si>
  <si>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</si>
  <si>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</si>
  <si>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</si>
  <si>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</si>
  <si>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</si>
  <si>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</si>
  <si>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</si>
  <si>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</si>
  <si>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</si>
  <si>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</si>
  <si>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</si>
  <si>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</si>
  <si>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</si>
  <si>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</si>
  <si>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</si>
  <si>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</si>
  <si>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</si>
  <si>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</si>
  <si>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</si>
  <si>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</si>
  <si>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</si>
  <si>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</si>
  <si>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</si>
  <si>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</si>
  <si>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</si>
  <si>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</si>
  <si>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</si>
  <si>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</si>
  <si>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</si>
  <si>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</si>
  <si>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</si>
  <si>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</si>
  <si>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</si>
  <si>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</si>
  <si>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</si>
  <si>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</si>
  <si>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</si>
  <si>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</si>
  <si>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</si>
  <si>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</si>
  <si>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</si>
  <si>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</si>
  <si>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</si>
  <si>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</si>
  <si>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</si>
  <si>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</si>
  <si>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</si>
  <si>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</si>
  <si>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</si>
  <si>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</si>
  <si>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</si>
  <si>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</si>
  <si>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</si>
  <si>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</si>
  <si>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</si>
  <si>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</si>
  <si>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</si>
  <si>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</si>
  <si>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</si>
  <si>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</si>
  <si>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</si>
  <si>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</si>
  <si>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</si>
  <si>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</si>
  <si>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</si>
  <si>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</si>
  <si>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</si>
  <si>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</si>
  <si>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</si>
  <si>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</si>
  <si>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</si>
  <si>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</si>
  <si>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</si>
  <si>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</si>
  <si>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</si>
  <si>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</si>
  <si>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</si>
  <si>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</si>
  <si>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</si>
  <si>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</si>
  <si>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</si>
  <si>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</si>
  <si>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</si>
  <si>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</si>
  <si>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</si>
  <si>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</si>
  <si>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</si>
  <si>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</si>
  <si>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</si>
  <si>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</si>
  <si>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</si>
  <si>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</si>
  <si>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</si>
  <si>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</si>
  <si>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</si>
  <si>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</si>
  <si>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</si>
  <si>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</si>
  <si>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</si>
  <si>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</si>
  <si>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</si>
  <si>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</si>
  <si>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</si>
  <si>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</si>
  <si>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</si>
  <si>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</si>
  <si>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</si>
  <si>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</si>
  <si>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</si>
  <si>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</si>
  <si>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</si>
  <si>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</si>
  <si>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</si>
  <si>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</si>
  <si>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</si>
  <si>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</si>
  <si>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</si>
  <si>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</si>
  <si>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</si>
  <si>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</si>
  <si>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</si>
  <si>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</si>
  <si>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</si>
  <si>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</si>
  <si>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</si>
  <si>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</si>
  <si>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</si>
  <si>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</si>
  <si>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</si>
  <si>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</si>
  <si>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</si>
  <si>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</si>
  <si>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</si>
  <si>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</si>
  <si>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</si>
  <si>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</si>
  <si>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</si>
  <si>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</si>
  <si>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</si>
  <si>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</si>
  <si>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</si>
  <si>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</si>
  <si>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</si>
  <si>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</si>
  <si>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</si>
  <si>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</si>
  <si>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</si>
  <si>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</si>
  <si>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</si>
  <si>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</si>
  <si>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</si>
  <si>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</si>
  <si>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</si>
  <si>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</si>
  <si>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</si>
  <si>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</si>
  <si>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</si>
  <si>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</si>
  <si>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</si>
  <si>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</si>
  <si>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</si>
  <si>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</si>
  <si>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</si>
  <si>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</si>
  <si>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</si>
  <si>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</si>
  <si>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</si>
  <si>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</si>
  <si>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</si>
  <si>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</si>
  <si>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</si>
  <si>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</si>
  <si>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</si>
  <si>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</si>
  <si>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</si>
  <si>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</si>
  <si>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</si>
  <si>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</si>
  <si>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</si>
  <si>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</si>
  <si>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</si>
  <si>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</si>
  <si>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</si>
  <si>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</si>
  <si>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</si>
  <si>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</si>
  <si>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</si>
  <si>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</si>
  <si>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</si>
  <si>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</si>
  <si>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</si>
  <si>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</si>
  <si>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</si>
  <si>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</si>
  <si>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</si>
  <si>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</si>
  <si>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</si>
  <si>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</si>
  <si>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</si>
  <si>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</si>
  <si>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</si>
  <si>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</si>
  <si>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</si>
  <si>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</si>
  <si>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</si>
  <si>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</si>
  <si>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</si>
  <si>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</si>
  <si>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</si>
  <si>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</si>
  <si>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</si>
  <si>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</si>
  <si>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</si>
  <si>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</si>
  <si>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</si>
  <si>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</si>
  <si>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</si>
  <si>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</si>
  <si>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</si>
  <si>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</si>
  <si>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</si>
  <si>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</si>
  <si>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</si>
  <si>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</si>
  <si>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</si>
  <si>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</si>
  <si>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</si>
  <si>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</si>
  <si>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</si>
  <si>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</si>
  <si>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</si>
  <si>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</si>
  <si>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</si>
  <si>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</si>
  <si>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</si>
  <si>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</si>
  <si>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</si>
  <si>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</si>
  <si>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</si>
  <si>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</si>
  <si>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</si>
  <si>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</si>
  <si>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</si>
  <si>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</si>
  <si>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</si>
  <si>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</si>
  <si>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</si>
  <si>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</si>
  <si>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</si>
  <si>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</si>
  <si>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</si>
  <si>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</si>
  <si>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</si>
  <si>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</si>
  <si>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</si>
  <si>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</si>
  <si>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</si>
  <si>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</si>
  <si>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</si>
  <si>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</si>
  <si>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</si>
  <si>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</si>
  <si>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</si>
  <si>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</si>
  <si>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</si>
  <si>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</si>
  <si>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</si>
  <si>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</si>
  <si>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</si>
  <si>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</si>
  <si>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</si>
  <si>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</si>
  <si>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</si>
  <si>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</si>
  <si>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</si>
  <si>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</si>
  <si>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</si>
  <si>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</si>
  <si>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</si>
  <si>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</si>
  <si>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</si>
  <si>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</si>
  <si>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</si>
  <si>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</si>
  <si>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</si>
  <si>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</si>
  <si>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</si>
  <si>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</si>
  <si>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</si>
  <si>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</si>
  <si>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</si>
  <si>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</si>
  <si>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</si>
  <si>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</si>
  <si>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</si>
  <si>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</si>
  <si>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</si>
  <si>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</si>
  <si>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</si>
  <si>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</si>
  <si>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</si>
  <si>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</si>
  <si>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</si>
  <si>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</si>
  <si>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</si>
  <si>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</si>
  <si>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</si>
  <si>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</si>
  <si>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</si>
  <si>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</si>
  <si>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</si>
  <si>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</si>
  <si>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</si>
  <si>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</si>
  <si>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</si>
  <si>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</si>
  <si>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</si>
  <si>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</si>
  <si>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</si>
  <si>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</si>
  <si>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</si>
  <si>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</si>
  <si>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</si>
  <si>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</si>
  <si>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</si>
  <si>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</si>
  <si>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</si>
  <si>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</si>
  <si>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</si>
  <si>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</si>
  <si>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</si>
  <si>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</si>
  <si>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</si>
  <si>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</si>
  <si>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</si>
  <si>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</si>
  <si>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</si>
  <si>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</si>
  <si>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</si>
  <si>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</si>
  <si>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</si>
  <si>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</si>
  <si>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</si>
  <si>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</si>
  <si>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</si>
  <si>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</si>
  <si>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</si>
  <si>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</si>
  <si>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</si>
  <si>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</si>
  <si>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</si>
  <si>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</si>
  <si>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</si>
  <si>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</si>
  <si>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</si>
  <si>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</si>
  <si>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</si>
  <si>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</si>
  <si>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</si>
  <si>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</si>
  <si>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</si>
  <si>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</si>
  <si>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</si>
  <si>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</si>
  <si>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</si>
  <si>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</si>
  <si>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</si>
  <si>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</si>
  <si>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</si>
  <si>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</si>
  <si>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</si>
  <si>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</si>
  <si>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</si>
  <si>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</si>
  <si>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</si>
  <si>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</si>
  <si>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</si>
  <si>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</si>
  <si>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</si>
  <si>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</si>
  <si>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</si>
  <si>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</si>
  <si>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</si>
  <si>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</si>
  <si>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</si>
  <si>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</si>
  <si>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</si>
  <si>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</si>
  <si>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</si>
  <si>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</si>
  <si>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</si>
  <si>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</si>
  <si>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</si>
  <si>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</si>
  <si>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</si>
  <si>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</si>
  <si>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</si>
  <si>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</si>
  <si>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</si>
  <si>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</si>
  <si>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</si>
  <si>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</si>
  <si>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</si>
  <si>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</si>
  <si>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</si>
  <si>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</si>
  <si>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</si>
  <si>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</si>
  <si>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</si>
  <si>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</si>
  <si>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</si>
  <si>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</si>
  <si>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</si>
  <si>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</si>
  <si>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</si>
  <si>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</si>
  <si>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</si>
  <si>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</si>
  <si>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</si>
  <si>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</si>
  <si>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</si>
  <si>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</si>
  <si>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</si>
  <si>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</si>
  <si>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</si>
  <si>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</si>
  <si>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</si>
  <si>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</si>
  <si>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</si>
  <si>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</si>
  <si>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</si>
  <si>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</si>
  <si>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</si>
  <si>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</si>
  <si>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</si>
  <si>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</si>
  <si>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</si>
  <si>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</si>
  <si>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</si>
  <si>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</si>
  <si>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</si>
  <si>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</si>
  <si>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</si>
  <si>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</si>
  <si>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</si>
  <si>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</si>
  <si>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</si>
  <si>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</si>
  <si>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</si>
  <si>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</si>
  <si>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</si>
  <si>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</si>
  <si>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</si>
  <si>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</si>
  <si>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</si>
  <si>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</si>
  <si>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</si>
  <si>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</si>
  <si>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</si>
  <si>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</si>
  <si>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</si>
  <si>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</si>
  <si>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</si>
  <si>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</si>
  <si>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</si>
  <si>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</si>
  <si>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</si>
  <si>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</si>
  <si>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</si>
  <si>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</si>
  <si>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</si>
  <si>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</si>
  <si>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</si>
  <si>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</si>
  <si>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</si>
  <si>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</si>
  <si>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</si>
  <si>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</si>
  <si>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</si>
  <si>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</si>
  <si>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</si>
  <si>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</si>
  <si>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</si>
  <si>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</si>
  <si>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</si>
  <si>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</si>
  <si>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</si>
  <si>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</si>
  <si>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</si>
  <si>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</si>
  <si>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</si>
  <si>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</si>
  <si>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</si>
  <si>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</si>
  <si>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</si>
  <si>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</si>
  <si>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</si>
  <si>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</si>
  <si>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</si>
  <si>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</si>
  <si>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</si>
  <si>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</si>
  <si>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</si>
  <si>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</si>
  <si>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</si>
  <si>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</si>
  <si>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</si>
  <si>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</si>
  <si>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</si>
  <si>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</si>
  <si>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</si>
  <si>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</si>
  <si>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</si>
  <si>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</si>
  <si>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</si>
  <si>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</si>
  <si>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</si>
  <si>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</si>
  <si>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</si>
  <si>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</si>
  <si>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</si>
  <si>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</si>
  <si>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</si>
  <si>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</si>
  <si>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</si>
  <si>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</si>
  <si>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</si>
  <si>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</si>
  <si>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</si>
  <si>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</si>
  <si>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</si>
  <si>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</si>
  <si>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</si>
  <si>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</si>
  <si>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</si>
  <si>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</si>
  <si>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</si>
  <si>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</si>
  <si>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</si>
  <si>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</si>
  <si>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</si>
  <si>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</si>
  <si>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</si>
  <si>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</si>
  <si>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</si>
  <si>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</si>
  <si>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</si>
  <si>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</si>
  <si>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</si>
  <si>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</si>
  <si>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</si>
  <si>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</si>
  <si>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</si>
  <si>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</si>
  <si>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</si>
  <si>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</si>
  <si>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</si>
  <si>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</si>
  <si>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</si>
  <si>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</si>
  <si>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</si>
  <si>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</si>
  <si>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</si>
  <si>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</si>
  <si>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</si>
  <si>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</si>
  <si>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</si>
  <si>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</si>
  <si>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</si>
  <si>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</si>
  <si>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</si>
  <si>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</si>
  <si>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</si>
  <si>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</si>
  <si>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</si>
  <si>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</si>
  <si>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</si>
  <si>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</si>
  <si>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</si>
  <si>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</si>
  <si>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</si>
  <si>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</si>
  <si>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</si>
  <si>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</si>
  <si>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</si>
  <si>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</si>
  <si>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</si>
  <si>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</si>
  <si>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</si>
  <si>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</si>
  <si>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</si>
  <si>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</si>
  <si>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</si>
  <si>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</si>
  <si>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</si>
  <si>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</si>
  <si>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</si>
  <si>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</si>
  <si>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</si>
  <si>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</si>
  <si>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</si>
  <si>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</si>
  <si>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</si>
  <si>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</si>
  <si>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</si>
  <si>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</si>
  <si>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</si>
  <si>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</si>
  <si>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</si>
  <si>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</si>
  <si>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</si>
  <si>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</si>
  <si>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</si>
  <si>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</si>
  <si>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</si>
  <si>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</si>
  <si>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</si>
  <si>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</si>
  <si>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</si>
  <si>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</si>
  <si>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</si>
  <si>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</si>
  <si>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</si>
  <si>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</si>
  <si>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</si>
  <si>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</si>
  <si>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</si>
  <si>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</si>
  <si>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</si>
  <si>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</si>
  <si>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</si>
  <si>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</si>
  <si>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</si>
  <si>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</si>
  <si>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</si>
  <si>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</si>
  <si>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</si>
  <si>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</si>
  <si>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</si>
  <si>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</si>
  <si>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</si>
  <si>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</si>
  <si>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</si>
  <si>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</si>
  <si>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</si>
  <si>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</si>
  <si>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</si>
  <si>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</si>
  <si>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</si>
  <si>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</si>
  <si>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</si>
  <si>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</si>
  <si>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</si>
  <si>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</si>
  <si>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</si>
  <si>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</si>
  <si>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</si>
  <si>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</si>
  <si>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</si>
  <si>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</si>
  <si>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</si>
  <si>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</si>
  <si>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</si>
  <si>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</si>
  <si>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</si>
  <si>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</si>
  <si>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</si>
  <si>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</si>
  <si>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</si>
  <si>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</si>
  <si>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</si>
  <si>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</si>
  <si>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</si>
  <si>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</si>
  <si>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</si>
  <si>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</si>
  <si>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</si>
  <si>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</si>
  <si>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</si>
  <si>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</si>
  <si>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</si>
  <si>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</si>
  <si>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</si>
  <si>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</si>
  <si>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</si>
  <si>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</si>
  <si>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</si>
  <si>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</si>
  <si>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</si>
  <si>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</si>
  <si>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</si>
  <si>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</si>
  <si>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</si>
  <si>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</si>
  <si>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</si>
  <si>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</si>
  <si>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</si>
  <si>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</si>
  <si>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</si>
  <si>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</si>
  <si>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</si>
  <si>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</si>
  <si>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</si>
  <si>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</si>
  <si>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</si>
  <si>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</si>
  <si>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</si>
  <si>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</si>
  <si>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</si>
  <si>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</si>
  <si>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</si>
  <si>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</si>
  <si>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</si>
  <si>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</si>
  <si>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</si>
  <si>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</si>
  <si>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</si>
  <si>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</si>
  <si>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</si>
  <si>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</si>
  <si>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</si>
  <si>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</si>
  <si>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</si>
  <si>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</si>
  <si>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</si>
  <si>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</si>
  <si>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</si>
  <si>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</si>
  <si>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</si>
  <si>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</si>
  <si>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</si>
  <si>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</si>
  <si>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</si>
  <si>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</si>
  <si>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</si>
  <si>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</si>
  <si>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</si>
  <si>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</si>
  <si>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</si>
  <si>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</si>
  <si>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</si>
  <si>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</si>
  <si>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</si>
  <si>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</si>
  <si>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</si>
  <si>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</si>
  <si>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</si>
  <si>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</si>
  <si>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</si>
  <si>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</si>
  <si>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</si>
  <si>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</si>
  <si>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</si>
  <si>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</si>
  <si>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</si>
  <si>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</si>
  <si>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</si>
  <si>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</si>
  <si>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</si>
  <si>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</si>
  <si>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</si>
  <si>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</si>
  <si>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</si>
  <si>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</si>
  <si>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</si>
  <si>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</si>
  <si>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</si>
  <si>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</si>
  <si>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</si>
  <si>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</si>
  <si>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</si>
  <si>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</si>
  <si>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</si>
  <si>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</si>
  <si>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</si>
  <si>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</si>
  <si>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</si>
  <si>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</si>
  <si>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</si>
  <si>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</si>
  <si>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</si>
  <si>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</si>
  <si>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</si>
  <si>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</si>
  <si>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</si>
  <si>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</si>
  <si>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</si>
  <si>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</si>
  <si>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</si>
  <si>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</si>
  <si>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</si>
  <si>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</si>
  <si>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</si>
  <si>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</si>
  <si>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</si>
  <si>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</si>
  <si>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</si>
  <si>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</si>
  <si>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</si>
  <si>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</si>
  <si>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</si>
  <si>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</si>
  <si>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</si>
  <si>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</si>
  <si>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</si>
  <si>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</si>
  <si>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</si>
  <si>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</si>
  <si>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</si>
  <si>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</si>
  <si>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</si>
  <si>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</si>
  <si>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</si>
  <si>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</si>
  <si>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</si>
  <si>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</si>
  <si>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</si>
  <si>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</si>
  <si>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</si>
  <si>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</si>
  <si>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</si>
  <si>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</si>
  <si>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</si>
  <si>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</si>
  <si>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</si>
  <si>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</si>
  <si>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</si>
  <si>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</si>
  <si>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</si>
  <si>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</si>
  <si>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</si>
  <si>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</si>
  <si>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</si>
  <si>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</si>
  <si>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</si>
  <si>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</si>
  <si>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</si>
  <si>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</si>
  <si>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</si>
  <si>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</si>
  <si>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</si>
  <si>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</si>
  <si>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</si>
  <si>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</si>
  <si>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</si>
  <si>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</si>
  <si>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</si>
  <si>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</si>
  <si>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</si>
  <si>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</si>
  <si>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</si>
  <si>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</si>
  <si>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</si>
  <si>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</si>
  <si>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</si>
  <si>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</si>
  <si>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</si>
  <si>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</si>
  <si>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</si>
  <si>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</si>
  <si>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</si>
  <si>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</si>
  <si>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</si>
  <si>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</si>
  <si>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</si>
  <si>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</si>
  <si>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</si>
  <si>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</si>
  <si>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</si>
  <si>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</si>
  <si>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</si>
  <si>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</si>
  <si>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</si>
  <si>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</si>
  <si>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</si>
  <si>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</si>
  <si>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</si>
  <si>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</si>
  <si>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</si>
  <si>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</si>
  <si>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</si>
  <si>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</si>
  <si>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</si>
  <si>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</si>
  <si>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</si>
  <si>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</si>
  <si>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</si>
  <si>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</si>
  <si>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</si>
  <si>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</si>
  <si>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</si>
  <si>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</si>
  <si>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</si>
  <si>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</si>
  <si>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</si>
  <si>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</si>
  <si>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</si>
  <si>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</si>
  <si>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</si>
  <si>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</si>
  <si>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</si>
  <si>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</si>
  <si>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</si>
  <si>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</si>
  <si>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</si>
  <si>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</si>
  <si>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</si>
  <si>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</si>
  <si>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</si>
  <si>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</si>
  <si>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</si>
  <si>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</si>
  <si>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</si>
  <si>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</si>
  <si>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</si>
  <si>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</si>
  <si>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</si>
  <si>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</si>
  <si>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</si>
  <si>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</si>
  <si>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</si>
  <si>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</si>
  <si>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</si>
  <si>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</si>
  <si>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</si>
  <si>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</si>
  <si>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</si>
  <si>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</si>
  <si>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</si>
  <si>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</si>
  <si>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</si>
  <si>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</si>
  <si>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</si>
  <si>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</si>
  <si>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</si>
  <si>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</si>
  <si>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</si>
  <si>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</si>
  <si>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</si>
  <si>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</si>
  <si>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</si>
  <si>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</si>
  <si>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</si>
  <si>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</si>
  <si>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</si>
  <si>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</si>
  <si>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</si>
  <si>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</si>
  <si>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</si>
  <si>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</si>
  <si>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</si>
  <si>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</si>
  <si>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</si>
  <si>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</si>
  <si>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</si>
  <si>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</si>
  <si>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</si>
  <si>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</si>
  <si>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</si>
  <si>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</si>
  <si>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</si>
  <si>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</si>
  <si>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</si>
  <si>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</si>
  <si>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</si>
  <si>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</si>
  <si>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</si>
  <si>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</si>
  <si>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</si>
  <si>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</si>
  <si>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</si>
  <si>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</si>
  <si>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</si>
  <si>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</si>
  <si>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</si>
  <si>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</si>
  <si>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</si>
  <si>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</si>
  <si>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</si>
  <si>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</si>
  <si>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</si>
  <si>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</si>
  <si>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</si>
  <si>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</si>
  <si>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</si>
  <si>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</si>
  <si>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</si>
  <si>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</si>
  <si>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</si>
  <si>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</si>
  <si>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</si>
  <si>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</si>
  <si>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</si>
  <si>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</si>
  <si>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</si>
  <si>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</si>
  <si>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</si>
  <si>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</si>
  <si>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</si>
  <si>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</si>
  <si>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</si>
  <si>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</si>
  <si>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</si>
  <si>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</si>
  <si>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</si>
  <si>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</si>
  <si>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</si>
  <si>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</si>
  <si>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</si>
  <si>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</si>
  <si>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</si>
  <si>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</si>
  <si>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</si>
  <si>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</si>
  <si>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</si>
  <si>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</si>
  <si>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</si>
  <si>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</si>
  <si>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</si>
  <si>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</si>
  <si>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</si>
  <si>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</si>
  <si>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</si>
  <si>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</si>
  <si>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</si>
  <si>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</si>
  <si>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</si>
  <si>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</si>
  <si>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</si>
  <si>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</si>
  <si>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</si>
  <si>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</si>
  <si>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</si>
  <si>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</si>
  <si>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</si>
  <si>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</si>
  <si>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</si>
  <si>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</si>
  <si>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</si>
  <si>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</si>
  <si>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</si>
  <si>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</si>
  <si>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</si>
  <si>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</si>
  <si>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</si>
  <si>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</si>
  <si>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</si>
  <si>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</si>
  <si>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</si>
  <si>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</si>
  <si>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</si>
  <si>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</si>
  <si>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</si>
  <si>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</si>
  <si>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</si>
  <si>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</si>
  <si>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</si>
  <si>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</si>
  <si>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</si>
  <si>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</si>
  <si>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</si>
  <si>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</si>
  <si>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</si>
  <si>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</si>
  <si>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</si>
  <si>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</si>
  <si>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</si>
  <si>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</si>
  <si>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</si>
  <si>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</si>
  <si>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</si>
  <si>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</si>
  <si>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</si>
  <si>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</si>
  <si>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</si>
  <si>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</si>
  <si>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</si>
  <si>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</si>
  <si>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</si>
  <si>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</si>
  <si>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</si>
  <si>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</si>
  <si>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</si>
  <si>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</si>
  <si>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</si>
  <si>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</si>
  <si>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</si>
  <si>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</si>
  <si>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</si>
  <si>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</si>
  <si>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</si>
  <si>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</si>
  <si>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</si>
  <si>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</si>
  <si>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</si>
  <si>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</si>
  <si>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</si>
  <si>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</si>
  <si>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</si>
  <si>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</si>
  <si>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</si>
  <si>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</si>
  <si>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</si>
  <si>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</si>
  <si>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</si>
  <si>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</si>
  <si>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</si>
  <si>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</si>
  <si>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</si>
  <si>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</si>
  <si>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</si>
  <si>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</si>
  <si>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</si>
  <si>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</si>
  <si>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</si>
  <si>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</si>
  <si>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</si>
  <si>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</si>
  <si>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</si>
  <si>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</si>
  <si>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</si>
  <si>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</si>
  <si>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</si>
  <si>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</si>
  <si>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</si>
  <si>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</si>
  <si>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</si>
  <si>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</si>
  <si>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</si>
  <si>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</si>
  <si>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</si>
  <si>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</si>
  <si>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</si>
  <si>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</si>
  <si>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</si>
  <si>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</si>
  <si>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</si>
  <si>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</si>
  <si>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</si>
  <si>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</si>
  <si>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</si>
  <si>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</si>
  <si>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</si>
  <si>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</si>
  <si>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</si>
  <si>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</si>
  <si>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</si>
  <si>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</si>
  <si>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</si>
  <si>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</si>
  <si>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</si>
  <si>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</si>
  <si>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</si>
  <si>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</si>
  <si>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</si>
  <si>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</si>
  <si>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</si>
  <si>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</si>
  <si>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</si>
  <si>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</si>
  <si>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</si>
  <si>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</si>
  <si>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</si>
  <si>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</si>
  <si>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</si>
  <si>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</si>
  <si>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</si>
  <si>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</si>
  <si>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</si>
  <si>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</si>
  <si>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</si>
  <si>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</si>
  <si>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</si>
  <si>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</si>
  <si>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</si>
  <si>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</si>
  <si>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</si>
  <si>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</si>
  <si>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</si>
  <si>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</si>
  <si>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</si>
  <si>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</si>
  <si>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</si>
  <si>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</si>
  <si>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</si>
  <si>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</si>
  <si>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</si>
  <si>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</si>
  <si>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</si>
  <si>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</si>
  <si>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</si>
  <si>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</si>
  <si>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</si>
  <si>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</si>
  <si>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</si>
  <si>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</si>
  <si>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</si>
  <si>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</si>
  <si>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</si>
  <si>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</si>
  <si>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</si>
  <si>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</si>
  <si>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</si>
  <si>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</si>
  <si>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</si>
  <si>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</si>
  <si>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</si>
  <si>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</si>
  <si>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</si>
  <si>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</si>
  <si>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</si>
  <si>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</si>
  <si>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</si>
  <si>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</si>
  <si>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</si>
  <si>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</si>
  <si>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</si>
  <si>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</si>
  <si>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</si>
  <si>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</si>
  <si>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</si>
  <si>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</si>
  <si>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</si>
  <si>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</si>
  <si>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</si>
  <si>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</si>
  <si>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</si>
  <si>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</si>
  <si>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</si>
  <si>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</si>
  <si>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</si>
  <si>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</si>
  <si>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</si>
  <si>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</si>
  <si>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</si>
  <si>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</si>
  <si>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</si>
  <si>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</si>
  <si>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</si>
  <si>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</si>
  <si>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</si>
  <si>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</si>
  <si>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</si>
  <si>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</si>
  <si>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</si>
  <si>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</si>
  <si>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</si>
  <si>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</si>
  <si>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</si>
  <si>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</si>
  <si>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</si>
  <si>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</si>
  <si>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</si>
  <si>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</si>
  <si>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</si>
  <si>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</si>
  <si>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</si>
  <si>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</si>
  <si>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</si>
  <si>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</si>
  <si>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</si>
  <si>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</si>
  <si>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</si>
  <si>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</si>
  <si>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</si>
  <si>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</si>
  <si>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</si>
  <si>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</si>
  <si>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</si>
  <si>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</si>
  <si>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</si>
  <si>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</si>
  <si>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</si>
  <si>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</si>
  <si>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</si>
  <si>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</si>
  <si>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</si>
  <si>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</si>
  <si>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</si>
  <si>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</si>
  <si>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</si>
  <si>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</si>
  <si>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</si>
  <si>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</si>
  <si>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</si>
  <si>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</si>
  <si>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</si>
  <si>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</si>
  <si>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</si>
  <si>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</si>
  <si>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</si>
  <si>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</si>
  <si>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</si>
  <si>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</si>
  <si>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</si>
  <si>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</si>
  <si>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</si>
  <si>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</si>
  <si>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</si>
  <si>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</si>
  <si>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</si>
  <si>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</si>
  <si>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</si>
  <si>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</si>
  <si>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</si>
  <si>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</si>
  <si>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</si>
  <si>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</si>
  <si>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</si>
  <si>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</si>
  <si>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</si>
  <si>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</si>
  <si>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</si>
  <si>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</si>
  <si>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</si>
  <si>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</si>
  <si>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</si>
  <si>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</si>
  <si>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</si>
  <si>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</si>
  <si>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</si>
  <si>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</si>
  <si>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</si>
  <si>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</si>
  <si>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</si>
  <si>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</si>
  <si>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</si>
  <si>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</si>
  <si>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</si>
  <si>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</si>
  <si>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</si>
  <si>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</si>
  <si>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</si>
  <si>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</si>
  <si>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</si>
  <si>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</si>
  <si>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</si>
  <si>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</si>
  <si>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</si>
  <si>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</si>
  <si>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</si>
  <si>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</si>
  <si>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</si>
  <si>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</si>
  <si>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</si>
  <si>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</si>
  <si>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</si>
  <si>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</si>
  <si>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</si>
  <si>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</si>
  <si>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</si>
  <si>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</si>
  <si>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</si>
  <si>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</si>
  <si>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</si>
  <si>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</si>
  <si>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</si>
  <si>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</si>
  <si>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</si>
  <si>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</si>
  <si>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</si>
  <si>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</si>
  <si>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</si>
  <si>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</si>
  <si>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</si>
  <si>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</si>
  <si>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</si>
  <si>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</si>
  <si>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</si>
  <si>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</si>
  <si>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</si>
  <si>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</si>
  <si>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</si>
  <si>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</si>
  <si>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</si>
  <si>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</si>
  <si>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</si>
  <si>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</si>
  <si>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</si>
  <si>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</si>
  <si>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</si>
  <si>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</si>
  <si>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</si>
  <si>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</si>
  <si>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</si>
  <si>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</si>
  <si>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</si>
  <si>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</si>
  <si>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</si>
  <si>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</si>
  <si>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</si>
  <si>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</si>
  <si>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</si>
  <si>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</si>
  <si>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</si>
  <si>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</si>
  <si>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</si>
  <si>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</si>
  <si>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</si>
  <si>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</si>
  <si>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</si>
  <si>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</si>
  <si>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</si>
  <si>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</si>
  <si>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</si>
  <si>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</si>
  <si>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</si>
  <si>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</si>
  <si>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</si>
  <si>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</si>
  <si>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</si>
  <si>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</si>
  <si>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</si>
  <si>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</si>
  <si>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</si>
  <si>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</si>
  <si>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</si>
  <si>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</si>
  <si>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</si>
  <si>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</si>
  <si>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</si>
  <si>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</si>
  <si>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</si>
  <si>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</si>
  <si>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</si>
  <si>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</si>
  <si>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</si>
  <si>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</si>
  <si>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</si>
  <si>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</si>
  <si>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</si>
  <si>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</si>
  <si>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</si>
  <si>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</si>
  <si>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</si>
  <si>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</si>
  <si>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</si>
  <si>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</si>
  <si>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</si>
  <si>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</si>
  <si>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</si>
  <si>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</si>
  <si>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</si>
  <si>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</si>
  <si>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</si>
  <si>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</si>
  <si>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</si>
  <si>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</si>
  <si>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</si>
  <si>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</si>
  <si>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</si>
  <si>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</si>
  <si>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</si>
  <si>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</si>
  <si>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</si>
  <si>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</si>
  <si>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</si>
  <si>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</si>
  <si>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</si>
  <si>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</si>
  <si>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</si>
  <si>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</si>
  <si>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</si>
  <si>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</si>
  <si>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</si>
  <si>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</si>
  <si>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</si>
  <si>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</si>
  <si>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</si>
  <si>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</si>
  <si>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</si>
  <si>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</si>
  <si>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</si>
  <si>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</si>
  <si>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</si>
  <si>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</si>
  <si>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</si>
  <si>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</si>
  <si>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</si>
  <si>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</si>
  <si>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</si>
  <si>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</si>
  <si>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</si>
  <si>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</si>
  <si>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</si>
  <si>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</si>
  <si>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</si>
  <si>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</si>
  <si>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</si>
  <si>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</si>
  <si>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</si>
  <si>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</si>
  <si>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</si>
  <si>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</si>
  <si>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</si>
  <si>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</si>
  <si>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</si>
  <si>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</si>
  <si>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</si>
  <si>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</si>
  <si>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</si>
  <si>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</si>
  <si>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</si>
  <si>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</si>
  <si>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</si>
  <si>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</si>
  <si>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</si>
  <si>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</si>
  <si>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</si>
  <si>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</si>
  <si>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</si>
  <si>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</si>
  <si>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</si>
  <si>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</si>
  <si>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</si>
  <si>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</si>
  <si>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</si>
  <si>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</si>
  <si>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</si>
  <si>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</si>
  <si>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</si>
  <si>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</si>
  <si>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</si>
  <si>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</si>
  <si>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</si>
  <si>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</si>
  <si>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</si>
  <si>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</si>
  <si>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</si>
  <si>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</si>
  <si>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</si>
  <si>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</si>
  <si>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</si>
  <si>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</si>
  <si>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</si>
  <si>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</si>
  <si>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</si>
  <si>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</si>
  <si>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</si>
  <si>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</si>
  <si>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</si>
  <si>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</si>
  <si>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</si>
  <si>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</si>
  <si>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</si>
  <si>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</si>
  <si>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</si>
  <si>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</si>
  <si>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</si>
  <si>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</si>
  <si>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</si>
  <si>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</si>
  <si>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</si>
  <si>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</si>
  <si>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</si>
  <si>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</si>
  <si>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</si>
  <si>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</si>
  <si>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</si>
  <si>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</si>
  <si>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</si>
  <si>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</si>
  <si>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</si>
  <si>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</si>
  <si>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</si>
  <si>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</si>
  <si>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</si>
  <si>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</si>
  <si>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</si>
  <si>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</si>
  <si>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</si>
  <si>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</si>
  <si>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</si>
  <si>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</si>
  <si>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</si>
  <si>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</si>
  <si>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</si>
  <si>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</si>
  <si>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</si>
  <si>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</si>
  <si>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</si>
  <si>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</si>
  <si>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</si>
  <si>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</si>
  <si>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</si>
  <si>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</si>
  <si>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</si>
  <si>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</si>
  <si>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</si>
  <si>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</si>
  <si>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</si>
  <si>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</si>
  <si>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</si>
  <si>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</si>
  <si>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</si>
  <si>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</si>
  <si>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</si>
  <si>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</si>
  <si>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</si>
  <si>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</si>
  <si>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</si>
  <si>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</si>
  <si>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</si>
  <si>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</si>
  <si>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</si>
  <si>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</si>
  <si>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</si>
  <si>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</si>
  <si>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</si>
  <si>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</si>
  <si>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</si>
  <si>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</si>
  <si>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</si>
  <si>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</si>
  <si>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</si>
  <si>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</si>
  <si>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</si>
  <si>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</si>
  <si>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</si>
  <si>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</si>
  <si>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</si>
  <si>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</si>
  <si>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</si>
  <si>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</si>
  <si>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</si>
  <si>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</si>
  <si>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</si>
  <si>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</si>
  <si>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</si>
  <si>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</si>
  <si>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</si>
  <si>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</si>
  <si>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</si>
  <si>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</si>
  <si>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</si>
  <si>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</si>
  <si>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</si>
  <si>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</si>
  <si>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</si>
  <si>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</si>
  <si>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</si>
  <si>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</si>
  <si>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</si>
  <si>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</si>
  <si>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</si>
  <si>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</si>
  <si>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</si>
  <si>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</si>
  <si>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</si>
  <si>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</si>
  <si>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</si>
  <si>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</si>
  <si>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</si>
  <si>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</si>
  <si>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</si>
  <si>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</si>
  <si>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</si>
  <si>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</si>
  <si>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</si>
  <si>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</si>
  <si>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</si>
  <si>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</si>
  <si>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</si>
  <si>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</si>
  <si>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</si>
  <si>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</si>
  <si>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</si>
  <si>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</si>
  <si>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</si>
  <si>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</si>
  <si>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</si>
  <si>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</si>
  <si>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</si>
  <si>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</si>
  <si>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</si>
  <si>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</si>
  <si>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</si>
  <si>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</si>
  <si>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</si>
  <si>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</si>
  <si>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</si>
  <si>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</si>
  <si>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</si>
  <si>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</si>
  <si>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</si>
  <si>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</si>
  <si>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</si>
  <si>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</si>
  <si>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</si>
  <si>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</si>
  <si>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</si>
  <si>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</si>
  <si>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</si>
  <si>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</si>
  <si>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</si>
  <si>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</si>
  <si>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</si>
  <si>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</si>
  <si>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</si>
  <si>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</si>
  <si>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</si>
  <si>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</si>
  <si>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</si>
  <si>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</si>
  <si>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</si>
  <si>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</si>
  <si>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</si>
  <si>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</si>
  <si>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</si>
  <si>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</si>
  <si>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</si>
  <si>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</si>
  <si>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</si>
  <si>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</si>
  <si>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</si>
  <si>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</si>
  <si>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</si>
  <si>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</si>
  <si>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</si>
  <si>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</si>
  <si>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</si>
  <si>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</si>
  <si>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</si>
  <si>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</si>
  <si>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</si>
  <si>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</si>
  <si>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</si>
  <si>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</si>
  <si>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</si>
  <si>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</si>
  <si>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</si>
  <si>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</si>
  <si>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</si>
  <si>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</si>
  <si>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</si>
  <si>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</si>
  <si>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</si>
  <si>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</si>
  <si>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</si>
  <si>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</si>
  <si>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</si>
  <si>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</si>
  <si>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</si>
  <si>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</si>
  <si>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</si>
  <si>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</si>
  <si>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</si>
  <si>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</si>
  <si>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</si>
  <si>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</si>
  <si>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</si>
  <si>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</si>
  <si>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</si>
  <si>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</si>
  <si>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</si>
  <si>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</si>
  <si>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</si>
  <si>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</si>
  <si>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</si>
  <si>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</si>
  <si>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</si>
  <si>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</si>
  <si>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</si>
  <si>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</si>
  <si>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</si>
  <si>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</si>
  <si>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</si>
  <si>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</si>
  <si>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</si>
  <si>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</si>
  <si>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</si>
  <si>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</si>
  <si>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</si>
  <si>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</si>
  <si>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</si>
  <si>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</si>
  <si>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</si>
  <si>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</si>
  <si>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</si>
  <si>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</si>
  <si>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</si>
  <si>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</si>
  <si>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</si>
  <si>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</si>
  <si>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</si>
  <si>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</si>
  <si>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</si>
  <si>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</si>
  <si>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</si>
  <si>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</si>
  <si>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</si>
  <si>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</si>
  <si>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</si>
  <si>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</si>
  <si>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</si>
  <si>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</si>
  <si>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</si>
  <si>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</si>
  <si>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</si>
  <si>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</si>
  <si>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</si>
  <si>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</si>
  <si>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</si>
  <si>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</si>
  <si>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</si>
  <si>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</si>
  <si>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</si>
  <si>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</si>
  <si>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</si>
  <si>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</si>
  <si>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</si>
  <si>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</si>
  <si>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</si>
  <si>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</si>
  <si>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</si>
  <si>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</si>
  <si>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</si>
  <si>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</si>
  <si>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</si>
  <si>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</si>
  <si>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</si>
  <si>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</si>
  <si>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</si>
  <si>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</si>
  <si>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</si>
  <si>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</si>
  <si>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</si>
  <si>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</si>
  <si>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</si>
  <si>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</si>
  <si>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</si>
  <si>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</si>
  <si>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</si>
  <si>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</si>
  <si>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</si>
  <si>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</si>
  <si>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</si>
  <si>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</si>
  <si>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</si>
  <si>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</si>
  <si>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</si>
  <si>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</si>
  <si>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</si>
  <si>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</si>
  <si>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</si>
  <si>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</si>
  <si>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</si>
  <si>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</si>
  <si>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</si>
  <si>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</si>
  <si>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</si>
  <si>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</si>
  <si>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</si>
  <si>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</si>
  <si>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</si>
  <si>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</si>
  <si>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</si>
  <si>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</si>
  <si>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</si>
  <si>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</si>
  <si>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</si>
  <si>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</si>
  <si>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</si>
  <si>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</si>
  <si>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</si>
  <si>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</si>
  <si>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</si>
  <si>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</si>
  <si>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</si>
  <si>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</si>
  <si>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</si>
  <si>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</si>
  <si>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</si>
  <si>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</si>
  <si>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</si>
  <si>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</si>
  <si>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</si>
  <si>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</si>
  <si>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</si>
  <si>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</si>
  <si>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</si>
  <si>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</si>
  <si>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</si>
  <si>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</si>
  <si>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</si>
  <si>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</si>
  <si>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</si>
  <si>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</si>
  <si>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</si>
  <si>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</si>
  <si>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</si>
  <si>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</si>
  <si>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</si>
  <si>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</si>
  <si>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</si>
  <si>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</si>
  <si>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</si>
  <si>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</si>
  <si>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</si>
  <si>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</si>
  <si>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</si>
  <si>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</si>
  <si>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</si>
  <si>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</si>
  <si>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</si>
  <si>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</si>
  <si>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</si>
  <si>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</si>
  <si>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</si>
  <si>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</si>
  <si>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</si>
  <si>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</si>
  <si>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</si>
  <si>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</si>
  <si>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</si>
  <si>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</si>
  <si>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</si>
  <si>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</si>
  <si>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</si>
  <si>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</si>
  <si>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</si>
  <si>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</si>
  <si>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</si>
  <si>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</si>
  <si>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</si>
  <si>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</si>
  <si>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</si>
  <si>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</si>
  <si>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</si>
  <si>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</si>
  <si>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</si>
  <si>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</si>
  <si>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</si>
  <si>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</si>
  <si>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</si>
  <si>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</si>
  <si>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</si>
  <si>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</si>
  <si>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</si>
  <si>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</si>
  <si>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</si>
  <si>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</si>
  <si>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</si>
  <si>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</si>
  <si>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</si>
  <si>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</si>
  <si>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</si>
  <si>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</si>
  <si>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</si>
  <si>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</si>
  <si>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</si>
  <si>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</si>
  <si>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</si>
  <si>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</si>
  <si>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</si>
  <si>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</si>
  <si>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</si>
  <si>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</si>
  <si>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</si>
  <si>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</si>
  <si>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</si>
  <si>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</si>
  <si>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</si>
  <si>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</si>
  <si>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</si>
  <si>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</si>
  <si>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</si>
  <si>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</si>
  <si>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</si>
  <si>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</si>
  <si>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</si>
  <si>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</si>
  <si>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</si>
  <si>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</si>
  <si>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</si>
  <si>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</si>
  <si>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</si>
  <si>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</si>
  <si>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</si>
  <si>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</si>
  <si>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</si>
  <si>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</si>
  <si>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</si>
  <si>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</si>
  <si>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</si>
  <si>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</si>
  <si>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</si>
  <si>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</si>
  <si>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</si>
  <si>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</si>
  <si>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</si>
  <si>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</si>
  <si>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</si>
  <si>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</si>
  <si>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</si>
  <si>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</si>
  <si>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</si>
  <si>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</si>
  <si>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</si>
  <si>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</si>
  <si>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</si>
  <si>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</si>
  <si>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</si>
  <si>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</si>
  <si>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</si>
  <si>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</si>
  <si>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</si>
  <si>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</si>
  <si>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</si>
  <si>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</si>
  <si>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</si>
  <si>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</si>
  <si>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</si>
  <si>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</si>
  <si>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</si>
  <si>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</si>
  <si>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</si>
  <si>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</si>
  <si>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</si>
  <si>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</si>
  <si>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</si>
  <si>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</si>
  <si>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</si>
  <si>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</si>
  <si>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</si>
  <si>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</si>
  <si>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</si>
  <si>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</si>
  <si>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</si>
  <si>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</si>
  <si>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</si>
  <si>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</si>
  <si>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</si>
  <si>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</si>
  <si>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</si>
  <si>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</si>
  <si>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</si>
  <si>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</si>
  <si>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</si>
  <si>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</si>
  <si>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</si>
  <si>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</si>
  <si>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</si>
  <si>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</si>
  <si>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</si>
  <si>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</si>
  <si>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</si>
  <si>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</si>
  <si>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</si>
  <si>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</si>
  <si>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</si>
  <si>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</si>
  <si>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</si>
  <si>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</si>
  <si>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</si>
  <si>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</si>
  <si>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</si>
  <si>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</si>
  <si>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</si>
  <si>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</si>
  <si>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</si>
  <si>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</si>
  <si>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</si>
  <si>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</si>
  <si>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</si>
  <si>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</si>
  <si>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</si>
  <si>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</si>
  <si>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</si>
  <si>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</si>
  <si>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</si>
  <si>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</si>
  <si>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</si>
  <si>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</si>
  <si>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</si>
  <si>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</si>
  <si>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</si>
  <si>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</si>
  <si>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</si>
  <si>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</si>
  <si>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</si>
  <si>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</si>
  <si>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</si>
  <si>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</si>
  <si>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</si>
  <si>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</si>
  <si>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</si>
  <si>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</si>
  <si>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</si>
  <si>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</si>
  <si>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</si>
  <si>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</si>
  <si>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</si>
  <si>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</si>
  <si>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</si>
  <si>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</si>
  <si>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</si>
  <si>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</si>
  <si>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</si>
  <si>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</si>
  <si>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</si>
  <si>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</si>
  <si>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</si>
  <si>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</si>
  <si>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</si>
  <si>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</si>
  <si>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</si>
  <si>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</si>
  <si>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</si>
  <si>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</si>
  <si>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</si>
  <si>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</si>
  <si>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</si>
  <si>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</si>
  <si>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</si>
  <si>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</si>
  <si>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</si>
  <si>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</si>
  <si>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</si>
  <si>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</si>
  <si>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</si>
  <si>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</si>
  <si>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</si>
  <si>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</si>
  <si>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</si>
  <si>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</si>
  <si>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</si>
  <si>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</si>
  <si>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</si>
  <si>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</si>
  <si>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</si>
  <si>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</si>
  <si>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</si>
  <si>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</si>
  <si>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</si>
  <si>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</si>
  <si>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</si>
  <si>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</si>
  <si>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</si>
  <si>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</si>
  <si>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</si>
  <si>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</si>
  <si>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</si>
  <si>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</si>
  <si>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</si>
  <si>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</si>
  <si>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</si>
  <si>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</si>
  <si>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</si>
  <si>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</si>
  <si>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</si>
  <si>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</si>
  <si>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</si>
  <si>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</si>
  <si>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</si>
  <si>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</si>
  <si>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</si>
  <si>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</si>
  <si>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</si>
  <si>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</si>
  <si>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</si>
  <si>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</si>
  <si>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</si>
  <si>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</si>
  <si>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</si>
  <si>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</si>
  <si>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</si>
  <si>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</si>
  <si>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</si>
  <si>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</si>
  <si>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</si>
  <si>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</si>
  <si>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</si>
  <si>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</si>
  <si>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</si>
  <si>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</si>
  <si>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</si>
  <si>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</si>
  <si>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</si>
  <si>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</si>
  <si>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</si>
  <si>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</si>
  <si>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</si>
  <si>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</si>
  <si>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</si>
  <si>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</si>
  <si>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</si>
  <si>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</si>
  <si>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</si>
  <si>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</si>
  <si>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</si>
  <si>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</si>
  <si>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</si>
  <si>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</si>
  <si>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</si>
  <si>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</si>
  <si>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</si>
  <si>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</si>
  <si>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</si>
  <si>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</si>
  <si>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</si>
  <si>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</si>
  <si>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</si>
  <si>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</si>
  <si>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</si>
  <si>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</si>
  <si>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</si>
  <si>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</si>
  <si>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</si>
  <si>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</si>
  <si>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</si>
  <si>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</si>
  <si>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</si>
  <si>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</si>
  <si>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</si>
  <si>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</si>
  <si>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</si>
  <si>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</si>
  <si>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</si>
  <si>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</si>
  <si>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</si>
  <si>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</si>
  <si>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</si>
  <si>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</si>
  <si>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</si>
  <si>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</si>
  <si>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</si>
  <si>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</si>
  <si>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</si>
  <si>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</si>
  <si>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</si>
  <si>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</si>
  <si>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</si>
  <si>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</si>
  <si>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</si>
  <si>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</si>
  <si>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</si>
  <si>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</si>
  <si>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</si>
  <si>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</si>
  <si>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</si>
  <si>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</si>
  <si>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</si>
  <si>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</si>
  <si>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</si>
  <si>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</si>
  <si>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</si>
  <si>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</si>
  <si>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</si>
  <si>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</si>
  <si>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</si>
  <si>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</si>
  <si>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</si>
  <si>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</si>
  <si>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</si>
  <si>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</si>
  <si>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</si>
  <si>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</si>
  <si>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</si>
  <si>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</si>
  <si>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</si>
  <si>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</si>
  <si>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</si>
  <si>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</si>
  <si>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</si>
  <si>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</si>
  <si>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</si>
  <si>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</si>
  <si>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</si>
  <si>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</si>
  <si>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</si>
  <si>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</si>
  <si>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</si>
  <si>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</si>
  <si>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</si>
  <si>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</si>
  <si>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</si>
  <si>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</si>
  <si>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</si>
  <si>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</si>
  <si>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</si>
  <si>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</si>
  <si>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</si>
  <si>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</si>
  <si>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</si>
  <si>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</si>
  <si>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</si>
  <si>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</si>
  <si>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</si>
  <si>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</si>
  <si>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</si>
  <si>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</si>
  <si>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</si>
  <si>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</si>
  <si>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</si>
  <si>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</si>
  <si>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</si>
  <si>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</si>
  <si>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</si>
  <si>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</si>
  <si>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</si>
  <si>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</si>
  <si>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</si>
  <si>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</si>
  <si>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</si>
  <si>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</si>
  <si>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</si>
  <si>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</si>
  <si>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</si>
  <si>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</si>
  <si>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</si>
  <si>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</si>
  <si>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</si>
  <si>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</si>
  <si>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</si>
  <si>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</si>
  <si>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</si>
  <si>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</si>
  <si>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</si>
  <si>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</si>
  <si>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</si>
  <si>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</si>
  <si>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</si>
  <si>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</si>
  <si>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</si>
  <si>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</si>
  <si>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</si>
  <si>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</si>
  <si>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</si>
  <si>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</si>
  <si>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</si>
  <si>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</si>
  <si>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</si>
  <si>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</si>
  <si>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</si>
  <si>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</si>
  <si>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</si>
  <si>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</si>
  <si>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</si>
  <si>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</si>
  <si>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</si>
  <si>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</si>
  <si>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</si>
  <si>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</si>
  <si>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</si>
  <si>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</si>
  <si>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</si>
  <si>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</si>
  <si>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</si>
  <si>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</si>
  <si>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</si>
  <si>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</si>
  <si>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</si>
  <si>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</si>
  <si>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</si>
  <si>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</si>
  <si>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</si>
  <si>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</si>
  <si>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</si>
  <si>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</si>
  <si>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</si>
  <si>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</si>
  <si>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</si>
  <si>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</si>
  <si>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</si>
  <si>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</si>
  <si>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</si>
  <si>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</si>
  <si>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</si>
  <si>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</si>
  <si>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</si>
  <si>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</si>
  <si>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</si>
  <si>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</si>
  <si>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</si>
  <si>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</si>
  <si>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</si>
  <si>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</si>
  <si>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</si>
  <si>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</si>
  <si>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</si>
  <si>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</si>
  <si>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</si>
  <si>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</si>
  <si>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</si>
  <si>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</si>
  <si>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</si>
  <si>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</si>
  <si>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</si>
  <si>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</si>
  <si>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</si>
  <si>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</si>
  <si>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</si>
  <si>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</si>
  <si>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</si>
  <si>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</si>
  <si>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</si>
  <si>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</si>
  <si>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</si>
  <si>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</si>
  <si>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</si>
  <si>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</si>
  <si>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</si>
  <si>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</si>
  <si>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</si>
  <si>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</si>
  <si>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</si>
  <si>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</si>
  <si>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</si>
  <si>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</si>
  <si>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</si>
  <si>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</si>
  <si>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</si>
  <si>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</si>
  <si>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</si>
  <si>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</si>
  <si>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</si>
  <si>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</si>
  <si>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</si>
  <si>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</si>
  <si>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</si>
  <si>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</si>
  <si>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</si>
  <si>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</si>
  <si>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</si>
  <si>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</si>
  <si>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</si>
  <si>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</si>
  <si>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</si>
  <si>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</si>
  <si>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</si>
  <si>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</si>
  <si>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</si>
  <si>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</si>
  <si>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</si>
  <si>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</si>
  <si>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</si>
  <si>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</si>
  <si>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</si>
  <si>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</si>
  <si>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</si>
  <si>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</si>
  <si>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</si>
  <si>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</si>
  <si>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</si>
  <si>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</si>
  <si>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</si>
  <si>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</si>
  <si>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</si>
  <si>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</si>
  <si>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</si>
  <si>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</si>
  <si>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</si>
  <si>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</si>
  <si>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</si>
  <si>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</si>
  <si>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</si>
  <si>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</si>
  <si>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</si>
  <si>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</si>
  <si>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</si>
  <si>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</si>
  <si>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</si>
  <si>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</si>
  <si>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</si>
  <si>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</si>
  <si>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</si>
  <si>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</si>
  <si>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</si>
  <si>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</si>
  <si>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</si>
  <si>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</si>
  <si>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</si>
  <si>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</si>
  <si>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</si>
  <si>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</si>
  <si>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</si>
  <si>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</si>
  <si>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</si>
  <si>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</si>
  <si>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</si>
  <si>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</si>
  <si>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</si>
  <si>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</si>
  <si>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</si>
  <si>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</si>
  <si>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</si>
  <si>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</si>
  <si>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</si>
  <si>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</si>
  <si>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</si>
  <si>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</si>
  <si>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</si>
  <si>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</si>
  <si>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</si>
  <si>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</si>
  <si>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</si>
  <si>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</si>
  <si>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</si>
  <si>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</si>
  <si>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</si>
  <si>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</si>
  <si>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</si>
  <si>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</si>
  <si>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</si>
  <si>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</si>
  <si>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</si>
  <si>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</si>
  <si>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</si>
  <si>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</si>
  <si>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</si>
  <si>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</si>
  <si>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</si>
  <si>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</si>
  <si>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</si>
  <si>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</si>
  <si>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</si>
  <si>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</si>
  <si>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</si>
  <si>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</si>
  <si>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</si>
  <si>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</si>
  <si>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</si>
  <si>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</si>
  <si>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</si>
  <si>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</si>
  <si>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</si>
  <si>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</si>
  <si>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</si>
  <si>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</si>
  <si>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</si>
  <si>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</si>
  <si>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</si>
  <si>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</si>
  <si>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</si>
  <si>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</si>
  <si>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</si>
  <si>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</si>
  <si>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</si>
  <si>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</si>
  <si>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</si>
  <si>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</si>
  <si>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</si>
  <si>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</si>
  <si>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</si>
  <si>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</si>
  <si>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</si>
  <si>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</si>
  <si>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</si>
  <si>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</si>
  <si>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</si>
  <si>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</si>
  <si>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</si>
  <si>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</si>
  <si>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</si>
  <si>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</si>
  <si>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</si>
  <si>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</si>
  <si>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</si>
  <si>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</si>
  <si>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</si>
  <si>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</si>
  <si>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</si>
  <si>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</si>
  <si>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</si>
  <si>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</si>
  <si>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</si>
  <si>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</si>
  <si>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</si>
  <si>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</si>
  <si>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</si>
  <si>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</si>
  <si>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</si>
  <si>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</si>
  <si>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</si>
  <si>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</si>
  <si>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</si>
  <si>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</si>
  <si>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</si>
  <si>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</si>
  <si>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</si>
  <si>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</si>
  <si>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</si>
  <si>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</si>
  <si>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</si>
  <si>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</si>
  <si>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</si>
  <si>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</si>
  <si>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</si>
  <si>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</si>
  <si>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</si>
  <si>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</si>
  <si>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</si>
  <si>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</si>
  <si>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</si>
  <si>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</si>
  <si>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</si>
  <si>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</si>
  <si>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</si>
  <si>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</si>
  <si>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</si>
  <si>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</si>
  <si>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</si>
  <si>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</si>
  <si>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</si>
  <si>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</si>
  <si>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</si>
  <si>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</si>
  <si>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</si>
  <si>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</si>
  <si>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</si>
  <si>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</si>
  <si>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</si>
  <si>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</si>
  <si>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</si>
  <si>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</si>
  <si>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</si>
  <si>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</si>
  <si>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</si>
  <si>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</si>
  <si>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</si>
  <si>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</si>
  <si>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</si>
  <si>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</si>
  <si>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</si>
  <si>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</si>
  <si>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</si>
  <si>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</si>
  <si>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</si>
  <si>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</si>
  <si>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</si>
  <si>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</si>
  <si>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</si>
  <si>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</si>
  <si>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</si>
  <si>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</si>
  <si>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</si>
  <si>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</si>
  <si>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</si>
  <si>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</si>
  <si>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</si>
  <si>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</si>
  <si>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</si>
  <si>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</si>
  <si>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</si>
  <si>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</si>
  <si>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</si>
  <si>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</si>
  <si>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</si>
  <si>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</si>
  <si>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</si>
  <si>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</si>
  <si>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</si>
  <si>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</si>
  <si>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</si>
  <si>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</si>
  <si>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</si>
  <si>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</si>
  <si>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</si>
  <si>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</si>
  <si>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</si>
  <si>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</si>
  <si>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</si>
  <si>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</si>
  <si>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</si>
  <si>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</si>
  <si>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</si>
  <si>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</si>
  <si>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</si>
  <si>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</si>
  <si>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</si>
  <si>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</si>
  <si>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</si>
  <si>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</si>
  <si>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</si>
  <si>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</si>
  <si>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</si>
  <si>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</si>
  <si>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</si>
  <si>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</si>
  <si>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</si>
  <si>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</si>
  <si>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</si>
  <si>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</si>
  <si>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</si>
  <si>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</si>
  <si>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</si>
  <si>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</si>
  <si>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</si>
  <si>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</si>
  <si>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</si>
  <si>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</si>
  <si>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</si>
  <si>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</si>
  <si>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</si>
  <si>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</si>
  <si>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</si>
  <si>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</si>
  <si>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</si>
  <si>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</si>
  <si>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</si>
  <si>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</si>
  <si>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</si>
  <si>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</si>
  <si>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</si>
  <si>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</si>
  <si>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</si>
  <si>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</si>
  <si>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</si>
  <si>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</si>
  <si>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</si>
  <si>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</si>
  <si>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</si>
  <si>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</si>
  <si>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</si>
  <si>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</si>
  <si>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</si>
  <si>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</si>
  <si>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</si>
  <si>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</si>
  <si>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</si>
  <si>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</si>
  <si>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</si>
  <si>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</si>
  <si>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</si>
  <si>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</si>
  <si>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</si>
  <si>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</si>
  <si>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</si>
  <si>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</si>
  <si>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</si>
  <si>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</si>
  <si>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</si>
  <si>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</si>
  <si>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</si>
  <si>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</si>
  <si>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</si>
  <si>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</si>
  <si>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</si>
  <si>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</si>
  <si>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</si>
  <si>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</si>
  <si>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</si>
  <si>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</si>
  <si>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</si>
  <si>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</si>
  <si>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</si>
  <si>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</si>
  <si>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</si>
  <si>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</si>
  <si>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</si>
  <si>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</si>
  <si>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</si>
  <si>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</si>
  <si>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</si>
  <si>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</si>
  <si>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</si>
  <si>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</si>
  <si>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</si>
  <si>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</si>
  <si>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</si>
  <si>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</si>
  <si>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</si>
  <si>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</si>
  <si>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</si>
  <si>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</si>
  <si>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</si>
  <si>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</si>
  <si>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</si>
  <si>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</si>
  <si>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</si>
  <si>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</si>
  <si>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</si>
  <si>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</si>
  <si>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</si>
  <si>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</si>
  <si>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</si>
  <si>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</si>
  <si>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</si>
  <si>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</si>
  <si>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</si>
  <si>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</si>
  <si>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</si>
  <si>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</si>
  <si>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</si>
  <si>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</si>
  <si>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</si>
  <si>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</si>
  <si>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</si>
  <si>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</si>
  <si>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</si>
  <si>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</si>
  <si>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</si>
  <si>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</si>
  <si>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</si>
  <si>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</si>
  <si>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</si>
  <si>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</si>
  <si>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</si>
  <si>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</si>
  <si>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</si>
  <si>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</si>
  <si>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</si>
  <si>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</si>
  <si>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</si>
  <si>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</si>
  <si>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</si>
  <si>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</si>
  <si>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</si>
  <si>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</si>
  <si>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</si>
  <si>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</si>
  <si>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</si>
  <si>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</si>
  <si>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</si>
  <si>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</si>
  <si>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</si>
  <si>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</si>
  <si>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</si>
  <si>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</si>
  <si>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</si>
  <si>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</si>
  <si>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</si>
  <si>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</si>
  <si>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</si>
  <si>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</si>
  <si>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</si>
  <si>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</si>
  <si>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</si>
  <si>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</si>
  <si>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</si>
  <si>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</si>
  <si>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</si>
  <si>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</si>
  <si>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</si>
  <si>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</si>
  <si>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</si>
  <si>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</si>
  <si>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</si>
  <si>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</si>
  <si>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</si>
  <si>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</si>
  <si>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</si>
  <si>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</si>
  <si>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</si>
  <si>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</si>
  <si>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</si>
  <si>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</si>
  <si>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</si>
  <si>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</si>
  <si>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</si>
  <si>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</si>
  <si>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</si>
  <si>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</si>
  <si>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</si>
  <si>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</si>
  <si>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</si>
  <si>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</si>
  <si>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</si>
  <si>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</si>
  <si>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</si>
  <si>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</si>
  <si>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</si>
  <si>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</si>
  <si>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</si>
  <si>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</si>
  <si>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</si>
  <si>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</si>
  <si>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</si>
  <si>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</si>
  <si>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</si>
  <si>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</si>
  <si>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</si>
  <si>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</si>
  <si>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</si>
  <si>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</si>
  <si>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</si>
  <si>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</si>
  <si>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</si>
  <si>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</si>
  <si>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</si>
  <si>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</si>
  <si>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</si>
  <si>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</si>
  <si>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</si>
  <si>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</si>
  <si>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</si>
  <si>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</si>
  <si>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</si>
  <si>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</si>
  <si>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</si>
  <si>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</si>
  <si>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</si>
  <si>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</si>
  <si>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</si>
  <si>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</si>
  <si>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</si>
  <si>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</si>
  <si>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</si>
  <si>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</si>
  <si>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</si>
  <si>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</si>
  <si>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</si>
  <si>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</si>
  <si>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</si>
  <si>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</si>
  <si>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</si>
  <si>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</si>
  <si>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</si>
  <si>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</si>
  <si>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</si>
  <si>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</si>
  <si>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</si>
  <si>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</si>
  <si>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</si>
  <si>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</si>
  <si>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</si>
  <si>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</si>
  <si>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</si>
  <si>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</si>
  <si>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</si>
  <si>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</si>
  <si>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</si>
  <si>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</si>
  <si>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</si>
  <si>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</si>
  <si>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</si>
  <si>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</si>
  <si>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</si>
  <si>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</si>
  <si>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</si>
  <si>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</si>
  <si>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</si>
  <si>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</si>
  <si>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</si>
  <si>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</si>
  <si>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</si>
  <si>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</si>
  <si>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</si>
  <si>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</si>
  <si>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</si>
  <si>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</si>
  <si>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</si>
  <si>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</si>
  <si>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</si>
  <si>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</si>
  <si>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</si>
  <si>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</si>
  <si>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</si>
  <si>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</si>
  <si>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</si>
  <si>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</si>
  <si>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</si>
  <si>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</si>
  <si>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</si>
  <si>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</si>
  <si>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</si>
  <si>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</si>
  <si>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</si>
  <si>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</si>
  <si>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</si>
  <si>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</si>
  <si>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</si>
  <si>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</si>
  <si>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</si>
  <si>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</si>
  <si>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</si>
  <si>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</si>
  <si>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</si>
  <si>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</si>
  <si>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</si>
  <si>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</si>
  <si>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</si>
  <si>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</si>
  <si>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</si>
  <si>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</si>
  <si>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</si>
  <si>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</si>
  <si>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</si>
  <si>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</si>
  <si>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</si>
  <si>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</si>
  <si>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</si>
  <si>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</si>
  <si>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</si>
  <si>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</si>
  <si>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</si>
  <si>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</si>
  <si>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</si>
  <si>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</si>
  <si>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</si>
  <si>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</si>
  <si>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</si>
  <si>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</si>
  <si>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</si>
  <si>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</si>
  <si>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</si>
  <si>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</si>
  <si>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</si>
  <si>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</si>
  <si>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</si>
  <si>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</si>
  <si>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</si>
  <si>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</si>
  <si>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</si>
  <si>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</si>
  <si>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</si>
  <si>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</si>
  <si>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</si>
  <si>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</si>
  <si>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</si>
  <si>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</si>
  <si>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</si>
  <si>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</si>
  <si>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</si>
  <si>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</si>
  <si>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</si>
  <si>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</si>
  <si>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</si>
  <si>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</si>
  <si>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</si>
  <si>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</si>
  <si>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</si>
  <si>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</si>
  <si>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</si>
  <si>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</si>
  <si>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</si>
  <si>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</si>
  <si>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</si>
  <si>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</si>
  <si>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</si>
  <si>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</si>
  <si>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</si>
  <si>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</si>
  <si>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</si>
  <si>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</si>
  <si>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</si>
  <si>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</si>
  <si>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</si>
  <si>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</si>
  <si>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</si>
  <si>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</si>
  <si>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</si>
  <si>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</si>
  <si>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</si>
  <si>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</si>
  <si>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</si>
  <si>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</si>
  <si>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</si>
  <si>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</si>
  <si>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</si>
  <si>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</si>
  <si>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</si>
  <si>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</si>
  <si>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</si>
  <si>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</si>
  <si>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</si>
  <si>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</si>
  <si>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</si>
  <si>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</si>
  <si>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</si>
  <si>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</si>
  <si>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</si>
  <si>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</si>
  <si>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</si>
  <si>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</si>
  <si>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</si>
  <si>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</si>
  <si>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</si>
  <si>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</si>
  <si>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</si>
  <si>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</si>
  <si>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</si>
  <si>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</si>
  <si>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</si>
  <si>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</si>
  <si>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</si>
  <si>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</si>
  <si>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</si>
  <si>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</si>
  <si>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</si>
  <si>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</si>
  <si>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</si>
  <si>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</si>
  <si>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</si>
  <si>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</si>
  <si>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</si>
  <si>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</si>
  <si>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</si>
  <si>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</si>
  <si>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</si>
  <si>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</si>
  <si>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</si>
  <si>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</si>
  <si>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</si>
  <si>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</si>
  <si>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</si>
  <si>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</si>
  <si>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</si>
  <si>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</si>
  <si>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</si>
  <si>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</si>
  <si>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</si>
  <si>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</si>
  <si>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</si>
  <si>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</si>
  <si>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</si>
  <si>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</si>
  <si>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</si>
  <si>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</si>
  <si>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</si>
  <si>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</si>
  <si>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</si>
  <si>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</si>
  <si>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</si>
  <si>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</si>
  <si>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</si>
  <si>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</si>
  <si>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</si>
  <si>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</si>
  <si>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</si>
  <si>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</si>
  <si>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</si>
  <si>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</si>
  <si>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</si>
  <si>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</si>
  <si>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</si>
  <si>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</si>
  <si>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</si>
  <si>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</si>
  <si>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</si>
  <si>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</si>
  <si>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</si>
  <si>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</si>
  <si>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</si>
  <si>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</si>
  <si>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</si>
  <si>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</si>
  <si>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</si>
  <si>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</si>
  <si>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</si>
  <si>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</si>
  <si>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</si>
  <si>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</si>
  <si>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</si>
  <si>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</si>
  <si>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</si>
  <si>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</si>
  <si>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</si>
  <si>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</si>
  <si>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</si>
  <si>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</si>
  <si>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</si>
  <si>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</si>
  <si>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</si>
  <si>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</si>
  <si>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</si>
  <si>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</si>
  <si>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</si>
  <si>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</si>
  <si>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</si>
  <si>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</si>
  <si>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</si>
  <si>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</si>
  <si>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</si>
  <si>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</si>
  <si>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</si>
  <si>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</si>
  <si>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</si>
  <si>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</si>
  <si>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</si>
  <si>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</si>
  <si>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</si>
  <si>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</si>
  <si>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</si>
  <si>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</si>
  <si>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</si>
  <si>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</si>
  <si>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</si>
  <si>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</si>
  <si>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</si>
  <si>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</si>
  <si>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</si>
  <si>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</si>
  <si>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</si>
  <si>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</si>
  <si>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</si>
  <si>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</si>
  <si>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</si>
  <si>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</si>
  <si>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</si>
  <si>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</si>
  <si>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</si>
  <si>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</si>
  <si>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</si>
  <si>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</si>
  <si>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</si>
  <si>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</si>
  <si>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</si>
  <si>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</si>
  <si>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</si>
  <si>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</si>
  <si>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</si>
  <si>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</si>
  <si>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</si>
  <si>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</si>
  <si>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</si>
  <si>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</si>
  <si>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</si>
  <si>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</si>
  <si>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</si>
  <si>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</si>
  <si>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</si>
  <si>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</si>
  <si>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</si>
  <si>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</si>
  <si>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</si>
  <si>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</si>
  <si>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</si>
  <si>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</si>
  <si>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</si>
  <si>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</si>
  <si>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</si>
  <si>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</si>
  <si>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</si>
  <si>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</si>
  <si>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</si>
  <si>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</si>
  <si>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</si>
  <si>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</si>
  <si>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</si>
  <si>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</si>
  <si>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</si>
  <si>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</si>
  <si>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</si>
  <si>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</si>
  <si>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</si>
  <si>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</si>
  <si>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</si>
  <si>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</si>
  <si>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</si>
  <si>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</si>
  <si>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</si>
  <si>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</si>
  <si>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</si>
  <si>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</si>
  <si>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</si>
  <si>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</si>
  <si>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</si>
  <si>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</si>
  <si>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</si>
  <si>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</si>
  <si>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</si>
  <si>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</si>
  <si>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</si>
  <si>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</si>
  <si>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</si>
  <si>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</si>
  <si>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</si>
  <si>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</si>
  <si>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</si>
  <si>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</si>
  <si>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</si>
  <si>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</si>
  <si>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</si>
  <si>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</si>
  <si>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</si>
  <si>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</si>
  <si>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</si>
  <si>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</si>
  <si>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</si>
  <si>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</si>
  <si>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</si>
  <si>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</si>
  <si>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</si>
  <si>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</si>
  <si>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</si>
  <si>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</si>
  <si>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</si>
  <si>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</si>
  <si>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</si>
  <si>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</si>
  <si>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</si>
  <si>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</si>
  <si>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</si>
  <si>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</si>
  <si>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</si>
  <si>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</si>
  <si>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</si>
  <si>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</si>
  <si>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</si>
  <si>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</si>
  <si>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</si>
  <si>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</si>
  <si>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</si>
  <si>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</si>
  <si>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</si>
  <si>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</si>
  <si>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</si>
  <si>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</si>
  <si>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</si>
  <si>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</si>
  <si>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</si>
  <si>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</si>
  <si>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</si>
  <si>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</si>
  <si>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</si>
  <si>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</si>
  <si>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</si>
  <si>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</si>
  <si>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</si>
  <si>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</si>
  <si>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</si>
  <si>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</si>
  <si>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</si>
  <si>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</si>
  <si>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</si>
  <si>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</si>
  <si>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</si>
  <si>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</si>
  <si>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</si>
  <si>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</si>
  <si>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</si>
  <si>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</si>
  <si>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</si>
  <si>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</si>
  <si>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</si>
  <si>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</si>
  <si>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</si>
  <si>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</si>
  <si>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</si>
  <si>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</si>
  <si>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</si>
  <si>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</si>
  <si>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</si>
  <si>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</si>
  <si>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</si>
  <si>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</si>
  <si>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</si>
  <si>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</si>
  <si>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</si>
  <si>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</si>
  <si>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</si>
  <si>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</si>
  <si>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</si>
  <si>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</si>
  <si>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</si>
  <si>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</si>
  <si>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</si>
  <si>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</si>
  <si>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</si>
  <si>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</si>
  <si>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</si>
  <si>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</si>
  <si>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</si>
  <si>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</si>
  <si>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</si>
  <si>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</si>
  <si>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</si>
  <si>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</si>
  <si>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</si>
  <si>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</si>
  <si>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</si>
  <si>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</si>
  <si>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</si>
  <si>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</si>
  <si>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</si>
  <si>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</si>
  <si>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</si>
  <si>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</si>
  <si>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</si>
  <si>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</si>
  <si>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</si>
  <si>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</si>
  <si>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</si>
  <si>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</si>
  <si>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</si>
  <si>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</si>
  <si>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</si>
  <si>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</si>
  <si>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</si>
  <si>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</si>
  <si>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</si>
  <si>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</si>
  <si>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</si>
  <si>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</si>
  <si>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</si>
  <si>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</si>
  <si>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</si>
  <si>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</si>
  <si>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</si>
  <si>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</si>
  <si>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</si>
  <si>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</si>
  <si>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</si>
  <si>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</si>
  <si>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</si>
  <si>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</si>
  <si>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</si>
  <si>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</si>
  <si>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</si>
  <si>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</si>
  <si>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</si>
  <si>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</si>
  <si>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</si>
  <si>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</si>
  <si>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</si>
  <si>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</si>
  <si>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</si>
  <si>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</si>
  <si>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</si>
  <si>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</si>
  <si>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</si>
  <si>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</si>
  <si>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</si>
  <si>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</si>
  <si>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</si>
  <si>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</si>
  <si>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</si>
  <si>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</si>
  <si>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</si>
  <si>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</si>
  <si>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</si>
  <si>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</si>
  <si>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</si>
  <si>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</si>
  <si>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</si>
  <si>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</si>
  <si>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</si>
  <si>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</si>
  <si>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</si>
  <si>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</si>
  <si>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</si>
  <si>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</si>
  <si>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</si>
  <si>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</si>
  <si>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</si>
  <si>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</si>
  <si>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</si>
  <si>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</si>
  <si>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</si>
  <si>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</si>
  <si>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</si>
  <si>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</si>
  <si>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</si>
  <si>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</si>
  <si>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</si>
  <si>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</si>
  <si>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</si>
  <si>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</si>
  <si>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</si>
  <si>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</si>
  <si>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</si>
  <si>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</si>
  <si>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</si>
  <si>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</si>
  <si>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</si>
  <si>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</si>
  <si>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</si>
  <si>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</si>
  <si>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</si>
  <si>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</si>
  <si>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</si>
  <si>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</si>
  <si>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</si>
  <si>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</si>
  <si>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</si>
  <si>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</si>
  <si>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</si>
  <si>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</si>
  <si>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</si>
  <si>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</si>
  <si>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</si>
  <si>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</si>
  <si>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</si>
  <si>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</si>
  <si>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</si>
  <si>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</si>
  <si>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</si>
  <si>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</si>
  <si>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</si>
  <si>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</si>
  <si>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</si>
  <si>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</si>
  <si>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</si>
  <si>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</si>
  <si>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</si>
  <si>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</si>
  <si>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</si>
  <si>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</si>
  <si>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</si>
  <si>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</si>
  <si>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</si>
  <si>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</si>
  <si>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</si>
  <si>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</si>
  <si>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</si>
  <si>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</si>
  <si>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</si>
  <si>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</si>
  <si>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</si>
  <si>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</si>
  <si>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</si>
  <si>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</si>
  <si>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</si>
  <si>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</si>
  <si>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</si>
  <si>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</si>
  <si>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</si>
  <si>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</si>
  <si>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</si>
  <si>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</si>
  <si>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</si>
  <si>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</si>
  <si>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</si>
  <si>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</si>
  <si>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</si>
  <si>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</si>
  <si>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</si>
  <si>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</si>
  <si>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</si>
  <si>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</si>
  <si>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</si>
  <si>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</si>
  <si>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</si>
  <si>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</si>
  <si>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</si>
  <si>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</si>
  <si>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</si>
  <si>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</si>
  <si>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</si>
  <si>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</si>
  <si>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</si>
  <si>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</si>
  <si>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</si>
  <si>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</si>
  <si>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</si>
  <si>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</si>
  <si>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</si>
  <si>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</si>
  <si>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</si>
  <si>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</si>
  <si>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</si>
  <si>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</si>
  <si>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</si>
  <si>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</si>
  <si>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</si>
  <si>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</si>
  <si>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</si>
  <si>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</si>
  <si>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</si>
  <si>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</si>
  <si>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</si>
  <si>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</si>
  <si>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</si>
  <si>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</si>
  <si>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</si>
  <si>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</si>
  <si>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</si>
  <si>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</si>
  <si>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</si>
  <si>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</si>
  <si>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</si>
  <si>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</si>
  <si>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</si>
  <si>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</si>
  <si>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</si>
  <si>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</si>
  <si>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</si>
  <si>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</si>
  <si>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</si>
  <si>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</si>
  <si>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</si>
  <si>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</si>
  <si>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</si>
  <si>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</si>
  <si>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</si>
  <si>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</si>
  <si>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</si>
  <si>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</si>
  <si>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</si>
  <si>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</si>
  <si>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</si>
  <si>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</si>
  <si>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</si>
  <si>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</si>
  <si>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</si>
  <si>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</si>
  <si>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</si>
  <si>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</si>
  <si>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</si>
  <si>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</si>
  <si>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</si>
  <si>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</si>
  <si>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</si>
  <si>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</si>
  <si>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</si>
  <si>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</si>
  <si>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</si>
  <si>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</si>
  <si>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</si>
  <si>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</si>
  <si>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</si>
  <si>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</si>
  <si>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</si>
  <si>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</si>
  <si>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</si>
  <si>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</si>
  <si>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</si>
  <si>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</si>
  <si>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</si>
  <si>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</si>
  <si>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</si>
  <si>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</si>
  <si>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</si>
  <si>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</si>
  <si>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</si>
  <si>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</si>
  <si>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</si>
  <si>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</si>
  <si>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</si>
  <si>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</si>
  <si>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</si>
  <si>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</si>
  <si>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</si>
  <si>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</si>
  <si>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</si>
  <si>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</si>
  <si>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</si>
  <si>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</si>
  <si>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</si>
  <si>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</si>
  <si>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</si>
  <si>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</si>
  <si>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</si>
  <si>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</si>
  <si>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</si>
  <si>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</si>
  <si>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</si>
  <si>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</si>
  <si>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</si>
  <si>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</si>
  <si>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</si>
  <si>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</si>
  <si>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</si>
  <si>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</si>
  <si>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</si>
  <si>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</si>
  <si>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</si>
  <si>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</si>
  <si>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</si>
  <si>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</si>
  <si>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</si>
  <si>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</si>
  <si>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</si>
  <si>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</si>
  <si>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</si>
  <si>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</si>
  <si>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</si>
  <si>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</si>
  <si>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</si>
  <si>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</si>
  <si>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</si>
  <si>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</si>
  <si>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</si>
  <si>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</si>
  <si>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</si>
  <si>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</si>
  <si>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</si>
  <si>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</si>
  <si>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</si>
  <si>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</si>
  <si>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</si>
  <si>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</si>
  <si>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</si>
  <si>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</si>
  <si>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</si>
  <si>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</si>
  <si>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</si>
  <si>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</si>
  <si>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</si>
  <si>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</si>
  <si>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</si>
  <si>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</si>
  <si>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</si>
  <si>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</si>
  <si>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</si>
  <si>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</si>
  <si>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</si>
  <si>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</si>
  <si>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</si>
  <si>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</si>
  <si>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</si>
  <si>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</si>
  <si>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</si>
  <si>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</si>
  <si>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</si>
  <si>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</si>
  <si>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</si>
  <si>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</si>
  <si>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</si>
  <si>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</si>
  <si>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</si>
  <si>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</si>
  <si>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</si>
  <si>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</si>
  <si>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</si>
  <si>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</si>
  <si>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</si>
  <si>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</si>
  <si>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</si>
  <si>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</si>
  <si>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</si>
  <si>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</si>
  <si>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</si>
  <si>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</si>
  <si>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</si>
  <si>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</si>
  <si>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</si>
  <si>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</si>
  <si>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</si>
  <si>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</si>
  <si>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</si>
  <si>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</si>
  <si>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</si>
  <si>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</si>
  <si>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</si>
  <si>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</si>
  <si>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</si>
  <si>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</si>
  <si>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</si>
  <si>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</si>
  <si>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</si>
  <si>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</si>
  <si>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</si>
  <si>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</si>
  <si>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</si>
  <si>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</si>
  <si>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</si>
  <si>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</si>
  <si>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</si>
  <si>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</si>
  <si>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</si>
  <si>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</si>
  <si>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</si>
  <si>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</si>
  <si>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</si>
  <si>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</si>
  <si>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</si>
  <si>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</si>
  <si>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</si>
  <si>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</si>
  <si>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</si>
  <si>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</si>
  <si>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</si>
  <si>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</si>
  <si>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</si>
  <si>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</si>
  <si>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</si>
  <si>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</si>
  <si>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</si>
  <si>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</si>
  <si>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</si>
  <si>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</si>
  <si>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</si>
  <si>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</si>
  <si>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</si>
  <si>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</si>
  <si>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</si>
  <si>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</si>
  <si>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</si>
  <si>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</si>
  <si>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</si>
  <si>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</si>
  <si>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</si>
  <si>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</si>
  <si>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</si>
  <si>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</si>
  <si>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</si>
  <si>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</si>
  <si>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</si>
  <si>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</si>
  <si>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</si>
  <si>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</si>
  <si>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</si>
  <si>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</si>
  <si>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</si>
  <si>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</si>
  <si>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</si>
  <si>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</si>
  <si>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</si>
  <si>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</si>
  <si>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</si>
  <si>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</si>
  <si>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</si>
  <si>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</si>
  <si>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</si>
  <si>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</si>
  <si>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</si>
  <si>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</si>
  <si>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</si>
  <si>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</si>
  <si>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</si>
  <si>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</si>
  <si>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</si>
  <si>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</si>
  <si>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</si>
  <si>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</si>
  <si>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</si>
  <si>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</si>
  <si>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</si>
  <si>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</si>
  <si>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</si>
  <si>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</si>
  <si>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</si>
  <si>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</si>
  <si>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</si>
  <si>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</si>
  <si>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</si>
  <si>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</si>
  <si>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</si>
  <si>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</si>
  <si>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</si>
  <si>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</si>
  <si>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</si>
  <si>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</si>
  <si>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</si>
  <si>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</si>
  <si>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</si>
  <si>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</si>
  <si>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</si>
  <si>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</si>
  <si>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</si>
  <si>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</si>
  <si>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</si>
  <si>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</si>
  <si>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</si>
  <si>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</si>
  <si>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</si>
  <si>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</si>
  <si>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</si>
  <si>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</si>
  <si>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</si>
  <si>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</si>
  <si>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</si>
  <si>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</si>
  <si>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</si>
  <si>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</si>
  <si>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</si>
  <si>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</si>
  <si>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</si>
  <si>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</si>
  <si>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</si>
  <si>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</si>
  <si>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</si>
  <si>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</si>
  <si>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</si>
  <si>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</si>
  <si>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</si>
  <si>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</si>
  <si>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</si>
  <si>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</si>
  <si>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</si>
  <si>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</si>
  <si>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</si>
  <si>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</si>
  <si>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</si>
  <si>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</si>
  <si>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</si>
  <si>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</si>
  <si>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</si>
  <si>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</si>
  <si>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</si>
  <si>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</si>
  <si>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</si>
  <si>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</si>
  <si>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</si>
  <si>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</si>
  <si>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</si>
  <si>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</si>
  <si>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</si>
  <si>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</si>
  <si>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</si>
  <si>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</si>
  <si>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</si>
  <si>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</si>
  <si>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</si>
  <si>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</si>
  <si>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</si>
  <si>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</si>
  <si>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</si>
  <si>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</si>
  <si>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</si>
  <si>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</si>
  <si>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</si>
  <si>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</si>
  <si>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</si>
  <si>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</si>
  <si>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</si>
  <si>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</si>
  <si>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</si>
  <si>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</si>
  <si>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</si>
  <si>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</si>
  <si>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</si>
  <si>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</si>
  <si>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</si>
  <si>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</si>
  <si>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</si>
  <si>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</si>
  <si>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</si>
  <si>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</si>
  <si>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</si>
  <si>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</si>
  <si>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</si>
  <si>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</si>
  <si>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</si>
  <si>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</si>
  <si>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</si>
  <si>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</si>
  <si>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</si>
  <si>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</si>
  <si>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</si>
  <si>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</si>
  <si>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</si>
  <si>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</si>
  <si>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</si>
  <si>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</si>
  <si>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</si>
  <si>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</si>
  <si>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</si>
  <si>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</si>
  <si>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</si>
  <si>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</si>
  <si>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</si>
  <si>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</si>
  <si>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</si>
  <si>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</si>
  <si>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</si>
  <si>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</si>
  <si>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</si>
  <si>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</si>
  <si>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</si>
  <si>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</si>
  <si>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</si>
  <si>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</si>
  <si>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</si>
  <si>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</si>
  <si>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</si>
  <si>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</si>
  <si>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</si>
  <si>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</si>
  <si>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</si>
  <si>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</si>
  <si>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</si>
  <si>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</si>
  <si>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</si>
  <si>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</si>
  <si>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</si>
  <si>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</si>
  <si>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</si>
  <si>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</si>
  <si>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</si>
  <si>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</si>
  <si>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</si>
  <si>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</si>
  <si>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</si>
  <si>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</si>
  <si>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</si>
  <si>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</si>
  <si>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</si>
  <si>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</si>
  <si>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</si>
  <si>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</si>
  <si>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</si>
  <si>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</si>
  <si>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</si>
  <si>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</si>
  <si>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</si>
  <si>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</si>
  <si>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</si>
  <si>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</si>
  <si>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</si>
  <si>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</si>
  <si>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</si>
  <si>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</si>
  <si>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</si>
  <si>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</si>
  <si>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</si>
  <si>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</si>
  <si>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</si>
  <si>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</si>
  <si>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</si>
  <si>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</si>
  <si>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</si>
  <si>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</si>
  <si>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</si>
  <si>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</si>
  <si>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</si>
  <si>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</si>
  <si>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</si>
  <si>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</si>
  <si>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</si>
  <si>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</si>
  <si>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</si>
  <si>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</si>
  <si>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</si>
  <si>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</si>
  <si>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</si>
  <si>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</si>
  <si>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</si>
  <si>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</si>
  <si>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</si>
  <si>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</si>
  <si>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</si>
  <si>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</si>
  <si>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</si>
  <si>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</si>
  <si>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</si>
  <si>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</si>
  <si>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</si>
  <si>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</si>
  <si>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</si>
  <si>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</si>
  <si>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</si>
  <si>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</si>
  <si>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</si>
  <si>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</si>
  <si>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</si>
  <si>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</si>
  <si>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</si>
  <si>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</si>
  <si>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</si>
  <si>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</si>
  <si>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</si>
  <si>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</si>
  <si>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</si>
  <si>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</si>
  <si>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</si>
  <si>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</si>
  <si>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</si>
  <si>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</si>
  <si>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</si>
  <si>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</si>
  <si>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</si>
  <si>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</si>
  <si>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</si>
  <si>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</si>
  <si>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</si>
  <si>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</si>
  <si>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</si>
  <si>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</si>
  <si>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</si>
  <si>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</si>
  <si>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</si>
  <si>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</si>
  <si>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</si>
  <si>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</si>
  <si>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</si>
  <si>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</si>
  <si>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</si>
  <si>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</si>
  <si>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</si>
  <si>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</si>
  <si>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</si>
  <si>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</si>
  <si>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</si>
  <si>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</si>
  <si>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</si>
  <si>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</si>
  <si>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</si>
  <si>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</si>
  <si>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</si>
  <si>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</si>
  <si>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</si>
  <si>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</si>
  <si>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</si>
  <si>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</si>
  <si>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</si>
  <si>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</si>
  <si>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</si>
  <si>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</si>
  <si>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</si>
  <si>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</si>
  <si>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</si>
  <si>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</si>
  <si>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</si>
  <si>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</si>
  <si>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</si>
  <si>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</si>
  <si>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</si>
  <si>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</si>
  <si>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</si>
  <si>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</si>
  <si>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</si>
  <si>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</si>
  <si>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</si>
  <si>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</si>
  <si>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</si>
  <si>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</si>
  <si>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</si>
  <si>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</si>
  <si>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</si>
  <si>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</si>
  <si>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</si>
  <si>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</si>
  <si>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</si>
  <si>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</si>
  <si>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</si>
  <si>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</si>
  <si>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</si>
  <si>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</si>
  <si>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</si>
  <si>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</si>
  <si>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</si>
  <si>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</si>
  <si>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</si>
  <si>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</si>
  <si>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</si>
  <si>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</si>
  <si>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</si>
  <si>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</si>
  <si>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</si>
  <si>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</si>
  <si>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</si>
  <si>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</si>
  <si>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</si>
  <si>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</si>
  <si>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</si>
  <si>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</si>
  <si>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</si>
  <si>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</si>
  <si>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</si>
  <si>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</si>
  <si>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</si>
  <si>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</si>
  <si>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</si>
  <si>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</si>
  <si>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</si>
  <si>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</si>
  <si>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</si>
  <si>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</si>
  <si>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</si>
  <si>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</si>
  <si>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</si>
  <si>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</si>
  <si>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</si>
  <si>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</si>
  <si>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</si>
  <si>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</si>
  <si>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</si>
  <si>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</si>
  <si>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</si>
  <si>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</si>
  <si>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</si>
  <si>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</si>
  <si>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</si>
  <si>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</si>
  <si>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</si>
  <si>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</si>
  <si>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</si>
  <si>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</si>
  <si>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</si>
  <si>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</si>
  <si>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</si>
  <si>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</si>
  <si>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</si>
  <si>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</si>
  <si>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</si>
  <si>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</si>
  <si>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</si>
  <si>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</si>
  <si>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</si>
  <si>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</si>
  <si>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</si>
  <si>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</si>
  <si>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</si>
  <si>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</si>
  <si>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</si>
  <si>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</si>
  <si>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</si>
  <si>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</si>
  <si>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</si>
  <si>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</si>
  <si>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</si>
  <si>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</si>
  <si>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</si>
  <si>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</si>
  <si>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</si>
  <si>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</si>
  <si>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</si>
  <si>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</si>
  <si>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</si>
  <si>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</si>
  <si>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</si>
  <si>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</si>
  <si>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</si>
  <si>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</si>
  <si>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</si>
  <si>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</si>
  <si>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</si>
  <si>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</si>
  <si>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</si>
  <si>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</si>
  <si>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</si>
  <si>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</si>
  <si>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</si>
  <si>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</si>
  <si>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</si>
  <si>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</si>
  <si>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</si>
  <si>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</si>
  <si>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</si>
  <si>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</si>
  <si>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</si>
  <si>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</si>
  <si>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</si>
  <si>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</si>
  <si>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</si>
  <si>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</si>
  <si>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</si>
  <si>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</si>
  <si>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</si>
  <si>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</si>
  <si>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</si>
  <si>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</si>
  <si>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</si>
  <si>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</si>
  <si>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</si>
  <si>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</si>
  <si>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</si>
  <si>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</si>
  <si>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</si>
  <si>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</si>
  <si>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</si>
  <si>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</si>
  <si>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</si>
  <si>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</si>
  <si>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</si>
  <si>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</si>
  <si>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</si>
  <si>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</si>
  <si>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</si>
  <si>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</si>
  <si>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</si>
  <si>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</si>
  <si>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</si>
  <si>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</si>
  <si>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</si>
  <si>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</si>
  <si>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</si>
  <si>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</si>
  <si>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</si>
  <si>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</si>
  <si>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</si>
  <si>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</si>
  <si>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</si>
  <si>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</si>
  <si>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</si>
  <si>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</si>
  <si>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</si>
  <si>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</si>
  <si>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</si>
  <si>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</si>
  <si>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</si>
  <si>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</si>
  <si>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</si>
  <si>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</si>
  <si>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</si>
  <si>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</si>
  <si>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</si>
  <si>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</si>
  <si>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</si>
  <si>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</si>
  <si>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</si>
  <si>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</si>
  <si>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</si>
  <si>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</si>
  <si>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</si>
  <si>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</si>
  <si>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</si>
  <si>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</si>
  <si>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</si>
  <si>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</si>
  <si>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</si>
  <si>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</si>
  <si>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</si>
  <si>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</si>
  <si>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</si>
  <si>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</si>
  <si>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</si>
  <si>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</si>
  <si>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</si>
  <si>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</si>
  <si>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</si>
  <si>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</si>
  <si>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</si>
  <si>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</si>
  <si>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</si>
  <si>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</si>
  <si>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</si>
  <si>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</si>
  <si>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</si>
  <si>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</si>
  <si>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</si>
  <si>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</si>
  <si>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</si>
  <si>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</si>
  <si>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</si>
  <si>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</si>
  <si>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</si>
  <si>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</si>
  <si>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</si>
  <si>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</si>
  <si>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</si>
  <si>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</si>
  <si>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</si>
  <si>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</si>
  <si>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</si>
  <si>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</si>
  <si>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</si>
  <si>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</si>
  <si>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</si>
  <si>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</si>
  <si>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</si>
  <si>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</si>
  <si>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</si>
  <si>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</si>
  <si>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</si>
  <si>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</si>
  <si>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</si>
  <si>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</si>
  <si>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</si>
  <si>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</si>
  <si>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</si>
  <si>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</si>
  <si>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</si>
  <si>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</si>
  <si>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</si>
  <si>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</si>
  <si>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</si>
  <si>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</si>
  <si>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</si>
  <si>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</si>
  <si>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</si>
  <si>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</si>
  <si>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</si>
  <si>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</si>
  <si>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</si>
  <si>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</si>
  <si>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</si>
  <si>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</si>
  <si>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</si>
  <si>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</si>
  <si>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</si>
  <si>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</si>
  <si>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</si>
  <si>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</si>
  <si>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</si>
  <si>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</si>
  <si>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</si>
  <si>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</si>
  <si>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</si>
  <si>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</si>
  <si>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</si>
  <si>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</si>
  <si>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</si>
  <si>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</si>
  <si>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</si>
  <si>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</si>
  <si>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</si>
  <si>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</si>
  <si>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</si>
  <si>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</si>
  <si>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</si>
  <si>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</si>
  <si>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</si>
  <si>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</si>
  <si>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</si>
  <si>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</si>
  <si>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</si>
  <si>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</si>
  <si>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</si>
  <si>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</si>
  <si>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</si>
  <si>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</si>
  <si>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</si>
  <si>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</si>
  <si>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</si>
  <si>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</si>
  <si>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</si>
  <si>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</si>
  <si>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</si>
  <si>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</si>
  <si>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</si>
  <si>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</si>
  <si>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</si>
  <si>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</si>
  <si>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</si>
  <si>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</si>
  <si>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</si>
  <si>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</si>
  <si>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</si>
  <si>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</si>
  <si>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</si>
  <si>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</si>
  <si>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</si>
  <si>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</si>
  <si>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</si>
  <si>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</si>
  <si>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</si>
  <si>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</si>
  <si>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</si>
  <si>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</si>
  <si>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</si>
  <si>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</si>
  <si>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</si>
  <si>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</si>
  <si>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</si>
  <si>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</si>
  <si>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</si>
  <si>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</si>
  <si>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</si>
  <si>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</si>
  <si>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</si>
  <si>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</si>
  <si>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</si>
  <si>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</si>
  <si>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</si>
  <si>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</si>
  <si>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</si>
  <si>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</si>
  <si>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</si>
  <si>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</si>
  <si>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</si>
  <si>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</si>
  <si>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</si>
  <si>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</si>
  <si>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</si>
  <si>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</si>
  <si>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</si>
  <si>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</si>
  <si>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</si>
  <si>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</si>
  <si>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</si>
  <si>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</si>
  <si>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</si>
  <si>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</si>
  <si>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</si>
  <si>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</si>
  <si>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</si>
  <si>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</si>
  <si>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</si>
  <si>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</si>
  <si>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</si>
  <si>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</si>
  <si>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</si>
  <si>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</si>
  <si>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</si>
  <si>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</si>
  <si>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</si>
  <si>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</si>
  <si>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</si>
  <si>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</si>
  <si>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</si>
  <si>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</si>
  <si>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</si>
  <si>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</si>
  <si>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</si>
  <si>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</si>
  <si>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</si>
  <si>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</si>
  <si>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</si>
  <si>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</si>
  <si>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</si>
  <si>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</si>
  <si>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</si>
  <si>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</si>
  <si>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</si>
  <si>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</si>
  <si>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</si>
  <si>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</si>
  <si>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</si>
  <si>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</si>
  <si>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</si>
  <si>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</si>
  <si>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</si>
  <si>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</si>
  <si>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</si>
  <si>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</si>
  <si>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</si>
  <si>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</si>
  <si>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</si>
  <si>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</si>
  <si>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</si>
  <si>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</si>
  <si>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</si>
  <si>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</si>
  <si>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</si>
  <si>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</si>
  <si>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</si>
  <si>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</si>
  <si>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</si>
  <si>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</si>
  <si>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</si>
  <si>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</si>
  <si>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</si>
  <si>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</si>
  <si>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</si>
  <si>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</si>
  <si>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</si>
  <si>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</si>
  <si>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</si>
  <si>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</si>
  <si>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</si>
  <si>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</si>
  <si>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</si>
  <si>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</si>
  <si>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</si>
  <si>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</si>
  <si>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</si>
  <si>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</si>
  <si>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</si>
  <si>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</si>
  <si>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</si>
  <si>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</si>
  <si>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</si>
  <si>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</si>
  <si>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</si>
  <si>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</si>
  <si>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</si>
  <si>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</si>
  <si>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</si>
  <si>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</si>
  <si>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</si>
  <si>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</si>
  <si>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</si>
  <si>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</si>
  <si>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</si>
  <si>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</si>
  <si>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</si>
  <si>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</si>
  <si>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</si>
  <si>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</si>
  <si>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</si>
  <si>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</si>
  <si>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</si>
  <si>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</si>
  <si>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</si>
  <si>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</si>
  <si>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</si>
  <si>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</si>
  <si>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</si>
  <si>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</si>
  <si>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</si>
  <si>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</si>
  <si>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</si>
  <si>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</si>
  <si>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</si>
  <si>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</si>
  <si>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</si>
  <si>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</si>
  <si>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</si>
  <si>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</si>
  <si>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</si>
  <si>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</si>
  <si>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</si>
  <si>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</si>
  <si>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</si>
  <si>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</si>
  <si>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</si>
  <si>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</si>
  <si>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</si>
  <si>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</si>
  <si>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</si>
  <si>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</si>
  <si>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</si>
  <si>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</si>
  <si>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</si>
  <si>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</si>
  <si>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</si>
  <si>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</si>
  <si>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</si>
  <si>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</si>
  <si>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</si>
  <si>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</si>
  <si>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</si>
  <si>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</si>
  <si>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</si>
  <si>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</si>
  <si>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</si>
  <si>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</si>
  <si>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</si>
  <si>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</si>
  <si>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</si>
  <si>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</si>
  <si>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</si>
  <si>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</si>
  <si>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</si>
  <si>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</si>
  <si>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</si>
  <si>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</si>
  <si>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</si>
  <si>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</si>
  <si>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</si>
  <si>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</si>
  <si>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</si>
  <si>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</si>
  <si>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</si>
  <si>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</si>
  <si>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</si>
  <si>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</si>
  <si>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</si>
  <si>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</si>
  <si>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</si>
  <si>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</si>
  <si>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</si>
  <si>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</si>
  <si>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</si>
  <si>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</si>
  <si>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</si>
  <si>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</si>
  <si>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</si>
  <si>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</si>
  <si>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</si>
  <si>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</si>
  <si>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</si>
  <si>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</si>
  <si>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</si>
  <si>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</si>
  <si>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</si>
  <si>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</si>
  <si>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</si>
  <si>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</si>
  <si>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</si>
  <si>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</si>
  <si>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</si>
  <si>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</si>
  <si>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</si>
  <si>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</si>
  <si>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</si>
  <si>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</si>
  <si>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</si>
  <si>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</si>
  <si>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</si>
  <si>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</si>
  <si>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</si>
  <si>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</si>
  <si>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</si>
  <si>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</si>
  <si>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</si>
  <si>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</si>
  <si>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</si>
  <si>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</si>
  <si>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</si>
  <si>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</si>
  <si>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</si>
  <si>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</si>
  <si>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</si>
  <si>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</si>
  <si>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</si>
  <si>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</si>
  <si>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</si>
  <si>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</si>
  <si>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</si>
  <si>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</si>
  <si>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</si>
  <si>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</si>
  <si>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</si>
  <si>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</si>
  <si>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</si>
  <si>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</si>
  <si>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</si>
  <si>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</si>
  <si>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</si>
  <si>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</si>
  <si>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</si>
  <si>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</si>
  <si>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</si>
  <si>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</si>
  <si>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</si>
  <si>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</si>
  <si>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</si>
  <si>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</si>
  <si>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</si>
  <si>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</si>
  <si>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</si>
  <si>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</si>
  <si>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</si>
  <si>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</si>
  <si>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</si>
  <si>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</si>
  <si>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</si>
  <si>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</si>
  <si>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</si>
  <si>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</si>
  <si>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</si>
  <si>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</si>
  <si>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</si>
  <si>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</si>
  <si>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</si>
  <si>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</si>
  <si>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</si>
  <si>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</si>
  <si>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</si>
  <si>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</si>
  <si>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</si>
  <si>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</si>
  <si>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</si>
  <si>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</si>
  <si>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</si>
  <si>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</si>
  <si>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</si>
  <si>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</si>
  <si>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</si>
  <si>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</si>
  <si>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</si>
  <si>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</si>
  <si>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</si>
  <si>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</si>
  <si>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</si>
  <si>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</si>
  <si>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</si>
  <si>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</si>
  <si>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</si>
  <si>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</si>
  <si>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</si>
  <si>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</si>
  <si>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</si>
  <si>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</si>
  <si>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</si>
  <si>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</si>
  <si>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</si>
  <si>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</si>
  <si>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</si>
  <si>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</si>
  <si>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</si>
  <si>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</si>
  <si>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</si>
  <si>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</si>
  <si>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</si>
  <si>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</si>
  <si>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</si>
  <si>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</si>
  <si>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</si>
  <si>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</si>
  <si>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</si>
  <si>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</si>
  <si>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</si>
  <si>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</si>
  <si>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</si>
  <si>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</si>
  <si>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</si>
  <si>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</si>
  <si>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</si>
  <si>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</si>
  <si>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</si>
  <si>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</si>
  <si>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</si>
  <si>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</si>
  <si>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</si>
  <si>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</si>
  <si>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</si>
  <si>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</si>
  <si>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</si>
  <si>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</si>
  <si>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</si>
  <si>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</si>
  <si>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</si>
  <si>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</si>
  <si>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</si>
  <si>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</si>
  <si>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</si>
  <si>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</si>
  <si>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</si>
  <si>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</si>
  <si>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</si>
  <si>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</si>
  <si>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</si>
  <si>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</si>
  <si>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</si>
  <si>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</si>
  <si>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</si>
  <si>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</si>
  <si>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</si>
  <si>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</si>
  <si>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</si>
  <si>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</si>
  <si>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</si>
  <si>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</si>
  <si>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</si>
  <si>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</si>
  <si>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</si>
  <si>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</si>
  <si>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</si>
  <si>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</si>
  <si>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</si>
  <si>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</si>
  <si>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</si>
  <si>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</si>
  <si>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</si>
  <si>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</si>
  <si>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</si>
  <si>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</si>
  <si>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</si>
  <si>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</si>
  <si>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</si>
  <si>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</si>
  <si>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</si>
  <si>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</si>
  <si>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</si>
  <si>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</si>
  <si>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</si>
  <si>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</si>
  <si>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</si>
  <si>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</si>
  <si>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</si>
  <si>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</si>
  <si>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</si>
  <si>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</si>
  <si>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</si>
  <si>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</si>
  <si>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</si>
  <si>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</si>
  <si>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</si>
  <si>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</si>
  <si>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</si>
  <si>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</si>
  <si>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</si>
  <si>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</si>
  <si>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</si>
  <si>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</si>
  <si>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</si>
  <si>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</si>
  <si>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</si>
  <si>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</si>
  <si>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</si>
  <si>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</si>
  <si>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</si>
  <si>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</si>
  <si>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</si>
  <si>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</si>
  <si>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</si>
  <si>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</si>
  <si>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</si>
  <si>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</si>
  <si>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</si>
  <si>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</si>
  <si>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</si>
  <si>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</si>
  <si>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</si>
  <si>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</si>
  <si>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</si>
  <si>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</si>
  <si>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</si>
  <si>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</si>
  <si>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</si>
  <si>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</si>
  <si>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</si>
  <si>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</si>
  <si>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</si>
  <si>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</si>
  <si>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</si>
  <si>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</si>
  <si>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</si>
  <si>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</si>
  <si>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</si>
  <si>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</si>
  <si>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</si>
  <si>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</si>
  <si>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</si>
  <si>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</si>
  <si>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</si>
  <si>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</si>
  <si>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</si>
  <si>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</si>
  <si>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</si>
  <si>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</si>
  <si>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</si>
  <si>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</si>
  <si>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</si>
  <si>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</si>
  <si>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</si>
  <si>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</si>
  <si>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</si>
  <si>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</si>
  <si>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</si>
  <si>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</si>
  <si>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</si>
  <si>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</si>
  <si>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</si>
  <si>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</si>
  <si>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</si>
  <si>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</si>
  <si>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</si>
  <si>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</si>
  <si>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</si>
  <si>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</si>
  <si>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</si>
  <si>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</si>
  <si>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</si>
  <si>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</si>
  <si>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</si>
  <si>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</si>
  <si>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</si>
  <si>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</si>
  <si>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</si>
  <si>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</si>
  <si>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</si>
  <si>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</si>
  <si>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</si>
  <si>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</si>
  <si>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</si>
  <si>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</si>
  <si>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</si>
  <si>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</si>
  <si>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</si>
  <si>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</si>
  <si>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</si>
  <si>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</si>
  <si>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</si>
  <si>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</si>
  <si>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</si>
  <si>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</si>
  <si>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</si>
  <si>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</si>
  <si>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</si>
  <si>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</si>
  <si>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</si>
  <si>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</si>
  <si>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</si>
  <si>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</si>
  <si>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</si>
  <si>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</si>
  <si>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</si>
  <si>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</si>
  <si>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</si>
  <si>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</si>
  <si>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</si>
  <si>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</si>
  <si>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</si>
  <si>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</si>
  <si>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</si>
  <si>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</si>
  <si>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</si>
  <si>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</si>
  <si>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</si>
  <si>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</si>
  <si>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</si>
  <si>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</si>
  <si>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</si>
  <si>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</si>
  <si>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</si>
  <si>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</si>
  <si>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</si>
  <si>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</si>
  <si>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</si>
  <si>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</si>
  <si>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</si>
  <si>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</si>
  <si>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</si>
  <si>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</si>
  <si>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</si>
  <si>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</si>
  <si>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</si>
  <si>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</si>
  <si>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</si>
  <si>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</si>
  <si>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</si>
  <si>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</si>
  <si>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</si>
  <si>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</si>
  <si>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</si>
  <si>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</si>
  <si>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</si>
  <si>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</si>
  <si>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</si>
  <si>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</si>
  <si>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</si>
  <si>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</si>
  <si>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</si>
  <si>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</si>
  <si>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</si>
  <si>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</si>
  <si>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</si>
  <si>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</si>
  <si>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</si>
  <si>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</si>
  <si>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</si>
  <si>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</si>
  <si>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</si>
  <si>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</si>
  <si>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</si>
  <si>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</si>
  <si>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</si>
  <si>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</si>
  <si>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</si>
  <si>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</si>
  <si>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</si>
  <si>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</si>
  <si>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</si>
  <si>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</si>
  <si>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</si>
  <si>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</si>
  <si>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</si>
  <si>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</si>
  <si>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</si>
  <si>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</si>
  <si>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</si>
  <si>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</si>
  <si>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</si>
  <si>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</si>
  <si>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</si>
  <si>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</si>
  <si>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</si>
  <si>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</si>
  <si>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</si>
  <si>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</si>
  <si>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</si>
  <si>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</si>
  <si>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</si>
  <si>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</si>
  <si>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</si>
  <si>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</si>
  <si>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</si>
  <si>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</si>
  <si>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</si>
  <si>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</si>
  <si>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</si>
  <si>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</si>
  <si>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</si>
  <si>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</si>
  <si>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</si>
  <si>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</si>
  <si>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</si>
  <si>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</si>
  <si>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</si>
  <si>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</si>
  <si>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</si>
  <si>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</si>
  <si>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</si>
  <si>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</si>
  <si>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</si>
  <si>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</si>
  <si>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</si>
  <si>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</si>
  <si>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</si>
  <si>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</si>
  <si>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</si>
  <si>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</si>
  <si>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</si>
  <si>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</si>
  <si>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</si>
  <si>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</si>
  <si>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</si>
  <si>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</si>
  <si>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</si>
  <si>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</si>
  <si>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</si>
  <si>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</si>
  <si>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</si>
  <si>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</si>
  <si>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</si>
  <si>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</si>
  <si>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</si>
  <si>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</si>
  <si>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</si>
  <si>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</si>
  <si>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</si>
  <si>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</si>
  <si>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</si>
  <si>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</si>
  <si>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</si>
  <si>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</si>
  <si>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</si>
  <si>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</si>
  <si>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</si>
  <si>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</si>
  <si>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</si>
  <si>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</si>
  <si>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</si>
  <si>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</si>
  <si>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</si>
  <si>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</si>
  <si>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</si>
  <si>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</si>
  <si>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</si>
  <si>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</si>
  <si>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</si>
  <si>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</si>
  <si>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</si>
  <si>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</si>
  <si>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</si>
  <si>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</si>
  <si>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</si>
  <si>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</si>
  <si>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</si>
  <si>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</si>
  <si>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</si>
  <si>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</si>
  <si>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</si>
  <si>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</si>
  <si>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</si>
  <si>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</si>
  <si>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</si>
  <si>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</si>
  <si>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</si>
  <si>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</si>
  <si>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</si>
  <si>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</si>
  <si>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</si>
  <si>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</si>
  <si>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</si>
  <si>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</si>
  <si>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</si>
  <si>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</si>
  <si>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</si>
  <si>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</si>
  <si>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</si>
  <si>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</si>
  <si>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</si>
  <si>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</si>
  <si>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</si>
  <si>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</si>
  <si>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</si>
  <si>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</si>
  <si>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</si>
  <si>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</si>
  <si>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</si>
  <si>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</si>
  <si>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</si>
  <si>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</si>
  <si>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</si>
  <si>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</si>
  <si>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</si>
  <si>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</si>
  <si>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</si>
  <si>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</si>
  <si>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</si>
  <si>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</si>
  <si>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</si>
  <si>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</si>
  <si>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</si>
  <si>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</si>
  <si>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</si>
  <si>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</si>
  <si>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</si>
  <si>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</si>
  <si>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</si>
  <si>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</si>
  <si>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</si>
  <si>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</si>
  <si>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</si>
  <si>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</si>
  <si>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</si>
  <si>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</si>
  <si>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</si>
  <si>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</si>
  <si>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</si>
  <si>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</si>
  <si>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</si>
  <si>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</si>
  <si>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</si>
  <si>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</si>
  <si>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</si>
  <si>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</si>
  <si>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</si>
  <si>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</si>
  <si>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</si>
  <si>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</si>
  <si>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</si>
  <si>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</si>
  <si>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</si>
  <si>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</si>
  <si>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</si>
  <si>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</si>
  <si>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</si>
  <si>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</si>
  <si>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</si>
  <si>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</si>
  <si>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</si>
  <si>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</si>
  <si>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</si>
  <si>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</si>
  <si>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</si>
  <si>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</si>
  <si>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</si>
  <si>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</si>
  <si>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</si>
  <si>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</si>
  <si>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</si>
  <si>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</si>
  <si>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</si>
  <si>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</si>
  <si>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</si>
  <si>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</si>
  <si>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</si>
  <si>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</si>
  <si>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</si>
  <si>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</si>
  <si>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</si>
  <si>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</si>
  <si>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</si>
  <si>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</si>
  <si>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</si>
  <si>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</si>
  <si>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</si>
  <si>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</si>
  <si>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</si>
  <si>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</si>
  <si>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</si>
  <si>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</si>
  <si>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</si>
  <si>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</si>
  <si>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</si>
  <si>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</si>
  <si>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</si>
  <si>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</si>
  <si>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</si>
  <si>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</si>
  <si>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</si>
  <si>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</si>
  <si>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</si>
  <si>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</si>
  <si>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</si>
  <si>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</si>
  <si>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</si>
  <si>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</si>
  <si>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</si>
  <si>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</si>
  <si>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</si>
  <si>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</si>
  <si>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</si>
  <si>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</si>
  <si>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</si>
  <si>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</si>
  <si>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</si>
  <si>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</si>
  <si>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</si>
  <si>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</si>
  <si>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</si>
  <si>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</si>
  <si>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</si>
  <si>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</si>
  <si>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</si>
  <si>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</si>
  <si>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</si>
  <si>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</si>
  <si>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</si>
  <si>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</si>
  <si>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</si>
  <si>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</si>
  <si>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</si>
  <si>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</si>
  <si>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</si>
  <si>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</si>
  <si>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</si>
  <si>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</si>
  <si>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</si>
  <si>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</si>
  <si>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</si>
  <si>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</si>
  <si>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</si>
  <si>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</si>
  <si>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</si>
  <si>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</si>
  <si>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</si>
  <si>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</si>
  <si>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</si>
  <si>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</si>
  <si>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</si>
  <si>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</si>
  <si>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</si>
  <si>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</si>
  <si>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</si>
  <si>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</si>
  <si>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</si>
  <si>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</si>
  <si>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</si>
  <si>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</si>
  <si>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</si>
  <si>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</si>
  <si>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</si>
  <si>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</si>
  <si>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</si>
  <si>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</si>
  <si>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</si>
  <si>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</si>
  <si>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</si>
  <si>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</si>
  <si>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</si>
  <si>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</si>
  <si>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</si>
  <si>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</si>
  <si>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</si>
  <si>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</si>
  <si>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</si>
  <si>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</si>
  <si>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</si>
  <si>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</si>
  <si>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</si>
  <si>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</si>
  <si>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</si>
  <si>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</si>
  <si>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</si>
  <si>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</si>
  <si>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</si>
  <si>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</si>
  <si>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</si>
  <si>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</si>
  <si>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</si>
  <si>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</si>
  <si>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</si>
  <si>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</si>
  <si>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</si>
  <si>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</si>
  <si>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</si>
  <si>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</si>
  <si>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</si>
  <si>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</si>
  <si>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</si>
  <si>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</si>
  <si>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</si>
  <si>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</si>
  <si>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</si>
  <si>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</si>
  <si>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</si>
  <si>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</si>
  <si>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</si>
  <si>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</si>
  <si>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</si>
  <si>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</si>
  <si>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</si>
  <si>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</si>
  <si>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</si>
  <si>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</si>
  <si>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</si>
  <si>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</si>
  <si>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</si>
  <si>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</si>
  <si>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</si>
  <si>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</si>
  <si>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</si>
  <si>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</si>
  <si>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</si>
  <si>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</si>
  <si>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</si>
  <si>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</si>
  <si>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</si>
  <si>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</si>
  <si>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</si>
  <si>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</si>
  <si>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</si>
  <si>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</si>
  <si>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</si>
  <si>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</si>
  <si>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</si>
  <si>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</si>
  <si>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</si>
  <si>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</si>
  <si>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</si>
  <si>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</si>
  <si>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</si>
  <si>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</si>
  <si>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</si>
  <si>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</si>
  <si>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</si>
  <si>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</si>
  <si>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</si>
  <si>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</si>
  <si>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</si>
  <si>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</si>
  <si>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</si>
  <si>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</si>
  <si>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</si>
  <si>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</si>
  <si>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</si>
  <si>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</si>
  <si>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</si>
  <si>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</si>
  <si>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</si>
  <si>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</si>
  <si>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</si>
  <si>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</si>
  <si>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</si>
  <si>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</si>
  <si>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</si>
  <si>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</si>
  <si>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</si>
  <si>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</si>
  <si>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</si>
  <si>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</si>
  <si>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</si>
  <si>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</si>
  <si>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</si>
  <si>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</si>
  <si>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</si>
  <si>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</si>
  <si>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</si>
  <si>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</si>
  <si>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</si>
  <si>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</si>
  <si>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</si>
  <si>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</si>
  <si>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</si>
  <si>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</si>
  <si>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</si>
  <si>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</si>
  <si>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</si>
  <si>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</si>
  <si>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</si>
  <si>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</si>
  <si>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</si>
  <si>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</si>
  <si>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</si>
  <si>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</si>
  <si>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</si>
  <si>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</si>
  <si>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</si>
  <si>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</si>
  <si>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</si>
  <si>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</si>
  <si>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</si>
  <si>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</si>
  <si>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</si>
  <si>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</si>
  <si>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</si>
  <si>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</si>
  <si>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</si>
  <si>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</si>
  <si>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</si>
  <si>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</si>
  <si>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</si>
  <si>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</si>
  <si>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</si>
  <si>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</si>
  <si>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</si>
  <si>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</si>
  <si>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</si>
  <si>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</si>
  <si>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</si>
  <si>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</si>
  <si>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</si>
  <si>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</si>
  <si>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</si>
  <si>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</si>
  <si>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</si>
  <si>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</si>
  <si>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</si>
  <si>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</si>
  <si>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</si>
  <si>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</si>
  <si>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</si>
  <si>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</si>
  <si>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</si>
  <si>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</si>
  <si>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</si>
  <si>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</si>
  <si>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</si>
  <si>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</si>
  <si>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</si>
  <si>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</si>
  <si>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</si>
  <si>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</si>
  <si>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</si>
  <si>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</si>
  <si>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</si>
  <si>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</si>
  <si>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</si>
  <si>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</si>
  <si>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</si>
  <si>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</si>
  <si>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</si>
  <si>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</si>
  <si>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</si>
  <si>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</si>
  <si>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</si>
  <si>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</si>
  <si>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</si>
  <si>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</si>
  <si>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</si>
  <si>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</si>
  <si>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</si>
  <si>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</si>
  <si>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</si>
  <si>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</si>
  <si>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</si>
  <si>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</si>
  <si>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</si>
  <si>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</si>
  <si>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</si>
  <si>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</si>
  <si>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</si>
  <si>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</si>
  <si>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</si>
  <si>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</si>
  <si>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</si>
  <si>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</si>
  <si>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</si>
  <si>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</si>
  <si>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</si>
  <si>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</si>
  <si>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</si>
  <si>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</si>
  <si>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</si>
  <si>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</si>
  <si>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</si>
  <si>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</si>
  <si>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</si>
  <si>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</si>
  <si>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</si>
  <si>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</si>
  <si>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</si>
  <si>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</si>
  <si>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</si>
  <si>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</si>
  <si>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</si>
  <si>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</si>
  <si>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</si>
  <si>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</si>
  <si>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</si>
  <si>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</si>
  <si>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</si>
  <si>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</si>
  <si>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</si>
  <si>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</si>
  <si>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</si>
  <si>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</si>
  <si>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</si>
  <si>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</si>
  <si>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</si>
  <si>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</si>
  <si>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</si>
  <si>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</si>
  <si>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</si>
  <si>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</si>
  <si>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</si>
  <si>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</si>
  <si>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</si>
  <si>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</si>
  <si>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</si>
  <si>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</si>
  <si>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</si>
  <si>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</si>
  <si>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</si>
  <si>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</si>
  <si>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</si>
  <si>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</si>
  <si>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</si>
  <si>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</si>
  <si>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</si>
  <si>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</si>
  <si>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</si>
  <si>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</si>
  <si>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</si>
  <si>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</si>
  <si>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</si>
  <si>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</si>
  <si>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</si>
  <si>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</si>
  <si>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</si>
  <si>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</si>
  <si>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</si>
  <si>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</si>
  <si>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</si>
  <si>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</si>
  <si>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</si>
  <si>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</si>
  <si>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</si>
  <si>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</si>
  <si>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</si>
  <si>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</si>
  <si>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</si>
  <si>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</si>
  <si>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</si>
  <si>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</si>
  <si>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</si>
  <si>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</si>
  <si>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</si>
  <si>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</si>
  <si>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</si>
  <si>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</si>
  <si>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</si>
  <si>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</si>
  <si>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</si>
  <si>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</si>
  <si>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</si>
  <si>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</si>
  <si>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</si>
  <si>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</si>
  <si>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</si>
  <si>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</si>
  <si>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</si>
  <si>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</si>
  <si>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</si>
  <si>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</si>
  <si>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</si>
  <si>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</si>
  <si>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</si>
  <si>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</si>
  <si>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</si>
  <si>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</si>
  <si>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</si>
  <si>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</si>
  <si>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</si>
  <si>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</si>
  <si>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</si>
  <si>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</si>
  <si>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</si>
  <si>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</si>
  <si>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</si>
  <si>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</si>
  <si>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</si>
  <si>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</si>
  <si>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</si>
  <si>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</si>
  <si>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</si>
  <si>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</si>
  <si>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</si>
  <si>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</si>
  <si>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</si>
  <si>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</si>
  <si>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</si>
  <si>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</si>
  <si>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</si>
  <si>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</si>
  <si>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</si>
  <si>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</si>
  <si>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</si>
  <si>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</si>
  <si>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</si>
  <si>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</si>
  <si>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</si>
  <si>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</si>
  <si>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</si>
  <si>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</si>
  <si>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</si>
  <si>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</si>
  <si>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</si>
  <si>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</si>
  <si>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</si>
  <si>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</si>
  <si>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</si>
  <si>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</si>
  <si>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</si>
  <si>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</si>
  <si>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</si>
  <si>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</si>
  <si>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</si>
  <si>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</si>
  <si>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</si>
  <si>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</si>
  <si>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</si>
  <si>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</si>
  <si>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</si>
  <si>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</si>
  <si>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</si>
  <si>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</si>
  <si>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</si>
  <si>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</si>
  <si>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</si>
  <si>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</si>
  <si>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</si>
  <si>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</si>
  <si>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</si>
  <si>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</si>
  <si>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</si>
  <si>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</si>
  <si>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</si>
  <si>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</si>
  <si>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</si>
  <si>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</si>
  <si>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</si>
  <si>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</si>
  <si>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</si>
  <si>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</si>
  <si>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</si>
  <si>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</si>
  <si>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</si>
  <si>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</si>
  <si>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</si>
  <si>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</si>
  <si>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</si>
  <si>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</si>
  <si>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</si>
  <si>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</si>
  <si>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</si>
  <si>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</si>
  <si>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</si>
  <si>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</si>
  <si>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</si>
  <si>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</si>
  <si>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</si>
  <si>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</si>
  <si>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</si>
  <si>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</si>
  <si>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</si>
  <si>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</si>
  <si>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</si>
  <si>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</si>
  <si>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</si>
  <si>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</si>
  <si>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</si>
  <si>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</si>
  <si>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</si>
  <si>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</si>
  <si>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</si>
  <si>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</si>
  <si>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</si>
  <si>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</si>
  <si>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</si>
  <si>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</si>
  <si>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</si>
  <si>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</si>
  <si>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</si>
  <si>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</si>
  <si>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</si>
  <si>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</si>
  <si>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</si>
  <si>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</si>
  <si>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</si>
  <si>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</si>
  <si>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</si>
  <si>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</si>
  <si>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</si>
  <si>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</si>
  <si>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</si>
  <si>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</si>
  <si>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</si>
  <si>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</si>
  <si>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</si>
  <si>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</si>
  <si>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</si>
  <si>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</si>
  <si>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</si>
  <si>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</si>
  <si>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</si>
  <si>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</si>
  <si>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</si>
  <si>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</si>
  <si>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</si>
  <si>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</si>
  <si>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</si>
  <si>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</si>
  <si>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</si>
  <si>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</si>
  <si>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</si>
  <si>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</si>
  <si>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</si>
  <si>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</si>
  <si>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</si>
  <si>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</si>
  <si>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</si>
  <si>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</si>
  <si>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</si>
  <si>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</si>
  <si>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</si>
  <si>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</si>
  <si>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</si>
  <si>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</si>
  <si>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</si>
  <si>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</si>
  <si>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</si>
  <si>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</si>
  <si>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</si>
  <si>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</si>
  <si>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</si>
  <si>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</si>
  <si>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</si>
  <si>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</si>
  <si>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</si>
  <si>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</si>
  <si>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</si>
  <si>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</si>
  <si>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</si>
  <si>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</si>
  <si>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</si>
  <si>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</si>
  <si>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</si>
  <si>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</si>
  <si>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</si>
  <si>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</si>
  <si>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</si>
  <si>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</si>
  <si>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</si>
  <si>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</si>
  <si>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</si>
  <si>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</si>
  <si>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</si>
  <si>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</si>
  <si>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</si>
  <si>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</si>
  <si>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</si>
  <si>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</si>
  <si>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</si>
  <si>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</si>
  <si>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</si>
  <si>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</si>
  <si>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</si>
  <si>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</si>
  <si>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</si>
  <si>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</si>
  <si>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</si>
  <si>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</si>
  <si>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</si>
  <si>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</si>
  <si>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</si>
  <si>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</si>
  <si>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</si>
  <si>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</si>
  <si>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</si>
  <si>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</si>
  <si>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</si>
  <si>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</si>
  <si>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</si>
  <si>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</si>
  <si>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</si>
  <si>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</si>
  <si>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</si>
  <si>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</si>
  <si>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</si>
  <si>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</si>
  <si>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</si>
  <si>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</si>
  <si>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</si>
  <si>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</si>
  <si>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</si>
  <si>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</si>
  <si>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</si>
  <si>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</si>
  <si>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</si>
  <si>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</si>
  <si>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</si>
  <si>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</si>
  <si>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</si>
  <si>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</si>
  <si>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</si>
  <si>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</si>
  <si>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</si>
  <si>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</si>
  <si>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</si>
  <si>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</si>
  <si>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</si>
  <si>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</si>
  <si>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</si>
  <si>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</si>
  <si>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</si>
  <si>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</si>
  <si>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</si>
  <si>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</si>
  <si>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</si>
  <si>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</si>
  <si>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</si>
  <si>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</si>
  <si>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</si>
  <si>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</si>
  <si>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</si>
  <si>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</si>
  <si>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</si>
  <si>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</si>
  <si>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</si>
  <si>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</si>
  <si>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</si>
  <si>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</si>
  <si>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</si>
  <si>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</si>
  <si>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</si>
  <si>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</si>
  <si>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</si>
  <si>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</si>
  <si>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</si>
  <si>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</si>
  <si>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</si>
  <si>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</si>
  <si>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</si>
  <si>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</si>
  <si>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</si>
  <si>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</si>
  <si>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</si>
  <si>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</si>
  <si>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</si>
  <si>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</si>
  <si>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</si>
  <si>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</si>
  <si>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</si>
  <si>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</si>
  <si>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</si>
  <si>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</si>
  <si>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</si>
  <si>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</si>
  <si>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</si>
  <si>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</si>
  <si>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</si>
  <si>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</si>
  <si>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</si>
  <si>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</si>
  <si>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</si>
  <si>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</si>
  <si>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</si>
  <si>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</si>
  <si>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</si>
  <si>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</si>
  <si>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</si>
  <si>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</si>
  <si>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</si>
  <si>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</si>
  <si>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</si>
  <si>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</si>
  <si>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</si>
  <si>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</si>
  <si>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</si>
  <si>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</si>
  <si>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</si>
  <si>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</si>
  <si>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</si>
  <si>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</si>
  <si>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</si>
  <si>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</si>
  <si>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</si>
  <si>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</si>
  <si>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</si>
  <si>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</si>
  <si>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</si>
  <si>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</si>
  <si>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</si>
  <si>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</si>
  <si>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</si>
  <si>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</si>
  <si>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</si>
  <si>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</si>
  <si>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</si>
  <si>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</si>
  <si>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</si>
  <si>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</si>
  <si>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</si>
  <si>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</si>
  <si>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</si>
  <si>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</si>
  <si>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</si>
  <si>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</si>
  <si>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</si>
  <si>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</si>
  <si>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</si>
  <si>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</si>
  <si>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</si>
  <si>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</si>
  <si>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</si>
  <si>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</si>
  <si>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</si>
  <si>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</si>
  <si>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</si>
  <si>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</si>
  <si>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</si>
  <si>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</si>
  <si>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</si>
  <si>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</si>
  <si>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</si>
  <si>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</si>
  <si>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</si>
  <si>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</si>
  <si>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</si>
  <si>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</si>
  <si>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</si>
  <si>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</si>
  <si>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</si>
  <si>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</si>
  <si>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</si>
  <si>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</si>
  <si>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</si>
  <si>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</si>
  <si>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</si>
  <si>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</si>
  <si>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</si>
  <si>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</si>
  <si>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</si>
  <si>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</si>
  <si>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</si>
  <si>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</si>
  <si>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</si>
  <si>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</si>
  <si>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</si>
  <si>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</si>
  <si>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</si>
  <si>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</si>
  <si>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</si>
  <si>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</si>
  <si>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</si>
  <si>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</si>
  <si>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</si>
  <si>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</si>
  <si>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</si>
  <si>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</si>
  <si>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</si>
  <si>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</si>
  <si>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</si>
  <si>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</si>
  <si>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</si>
  <si>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</si>
  <si>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</si>
  <si>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</si>
  <si>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</si>
  <si>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</si>
  <si>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</si>
  <si>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</si>
  <si>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</si>
  <si>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</si>
  <si>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</si>
  <si>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</si>
  <si>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</si>
  <si>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</si>
  <si>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</si>
  <si>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</si>
  <si>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</si>
  <si>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</si>
  <si>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</si>
  <si>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</si>
  <si>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</si>
  <si>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</si>
  <si>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</si>
  <si>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</si>
  <si>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</si>
  <si>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</si>
  <si>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</si>
  <si>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</si>
  <si>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</si>
  <si>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</si>
  <si>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</si>
  <si>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</si>
  <si>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</si>
  <si>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</si>
  <si>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</si>
  <si>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</si>
  <si>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</si>
  <si>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</si>
  <si>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</si>
  <si>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</si>
  <si>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</si>
  <si>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</si>
  <si>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</si>
  <si>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</si>
  <si>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</si>
  <si>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</si>
  <si>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</si>
  <si>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</si>
  <si>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</si>
  <si>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</si>
  <si>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</si>
  <si>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</si>
  <si>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</si>
  <si>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</si>
  <si>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</si>
  <si>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</si>
  <si>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</si>
  <si>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</si>
  <si>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</si>
  <si>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</si>
  <si>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</si>
  <si>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</si>
  <si>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</si>
  <si>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</si>
  <si>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</si>
  <si>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</si>
  <si>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</si>
  <si>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</si>
  <si>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</si>
  <si>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</si>
  <si>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</si>
  <si>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</si>
  <si>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</si>
  <si>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</si>
  <si>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</si>
  <si>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</si>
  <si>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</si>
  <si>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</si>
  <si>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</si>
  <si>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</si>
  <si>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</si>
  <si>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</si>
  <si>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</si>
  <si>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</si>
  <si>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</si>
  <si>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</si>
  <si>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</si>
  <si>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</si>
  <si>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</si>
  <si>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</si>
  <si>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</si>
  <si>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</si>
  <si>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</si>
  <si>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</si>
  <si>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</si>
  <si>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</si>
  <si>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</si>
  <si>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</si>
  <si>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</si>
  <si>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</si>
  <si>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</si>
  <si>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</si>
  <si>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</si>
  <si>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</si>
  <si>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</si>
  <si>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</si>
  <si>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</si>
  <si>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</si>
  <si>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</si>
  <si>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</si>
  <si>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</si>
  <si>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</si>
  <si>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</si>
  <si>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</si>
  <si>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</si>
  <si>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</si>
  <si>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</si>
  <si>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</si>
  <si>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</si>
  <si>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</si>
  <si>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</si>
  <si>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</si>
  <si>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</si>
  <si>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</si>
  <si>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</si>
  <si>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</si>
  <si>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</si>
  <si>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</si>
  <si>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</si>
  <si>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</si>
  <si>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</si>
  <si>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</si>
  <si>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</si>
  <si>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</si>
  <si>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</si>
  <si>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</si>
  <si>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</si>
  <si>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</si>
  <si>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</si>
  <si>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</si>
  <si>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</si>
  <si>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</si>
  <si>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</si>
  <si>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</si>
  <si>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</si>
  <si>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</si>
  <si>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</si>
  <si>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</si>
  <si>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</si>
  <si>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</si>
  <si>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</si>
  <si>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</si>
  <si>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</si>
  <si>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</si>
  <si>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</si>
  <si>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</si>
  <si>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</si>
  <si>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</si>
  <si>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</si>
  <si>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</si>
  <si>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</si>
  <si>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</si>
  <si>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</si>
  <si>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</si>
  <si>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</si>
  <si>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</si>
  <si>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</si>
  <si>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</si>
  <si>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</si>
  <si>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</si>
  <si>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</si>
  <si>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</si>
  <si>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</si>
  <si>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</si>
  <si>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</si>
  <si>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</si>
  <si>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</si>
  <si>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</si>
  <si>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</si>
  <si>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</si>
  <si>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</si>
  <si>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</si>
  <si>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</si>
  <si>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</si>
  <si>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</si>
  <si>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</si>
  <si>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</si>
  <si>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</si>
  <si>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</si>
  <si>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</si>
  <si>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</si>
  <si>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</si>
  <si>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</si>
  <si>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</si>
  <si>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</si>
  <si>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</si>
  <si>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</si>
  <si>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</si>
  <si>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</si>
  <si>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</si>
  <si>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</si>
  <si>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</si>
  <si>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</si>
  <si>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</si>
  <si>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</si>
  <si>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</si>
  <si>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</si>
  <si>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</si>
  <si>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</si>
  <si>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</si>
  <si>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</si>
  <si>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</si>
  <si>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</si>
  <si>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</si>
  <si>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</si>
  <si>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</si>
  <si>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</si>
  <si>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</si>
  <si>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</si>
  <si>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</si>
  <si>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</si>
  <si>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</si>
  <si>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</si>
  <si>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</si>
  <si>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</si>
  <si>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</si>
  <si>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</si>
  <si>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</si>
  <si>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</si>
  <si>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</si>
  <si>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</si>
  <si>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</si>
  <si>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</si>
  <si>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</si>
  <si>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</si>
  <si>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</si>
  <si>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</si>
  <si>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</si>
  <si>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</si>
  <si>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</si>
  <si>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</si>
  <si>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</si>
  <si>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</si>
  <si>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</si>
  <si>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</si>
  <si>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</si>
  <si>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</si>
  <si>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</si>
  <si>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</si>
  <si>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</si>
  <si>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</si>
  <si>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</si>
  <si>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</si>
  <si>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</si>
  <si>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</si>
  <si>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</si>
  <si>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</si>
  <si>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</si>
  <si>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</si>
  <si>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</si>
  <si>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</si>
  <si>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</si>
  <si>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</si>
  <si>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</si>
  <si>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</si>
  <si>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</si>
  <si>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</si>
  <si>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</si>
  <si>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</si>
  <si>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</si>
  <si>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</si>
  <si>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</si>
  <si>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</si>
  <si>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</si>
  <si>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</si>
  <si>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</si>
  <si>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</si>
  <si>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</si>
  <si>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</si>
  <si>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</si>
  <si>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</si>
  <si>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</si>
  <si>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</si>
  <si>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</si>
  <si>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</si>
  <si>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</si>
  <si>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</si>
  <si>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</si>
  <si>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</si>
  <si>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</si>
  <si>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</si>
  <si>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</si>
  <si>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</si>
  <si>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</si>
  <si>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</si>
  <si>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</si>
  <si>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</si>
  <si>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</si>
  <si>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</si>
  <si>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</si>
  <si>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</si>
  <si>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</si>
  <si>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</si>
  <si>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</si>
  <si>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</si>
  <si>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</si>
  <si>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</si>
  <si>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</si>
  <si>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</si>
  <si>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</si>
  <si>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</si>
  <si>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</si>
  <si>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</si>
  <si>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</si>
  <si>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</si>
  <si>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</si>
  <si>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</si>
  <si>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</si>
  <si>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</si>
  <si>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</si>
  <si>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</si>
  <si>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</si>
  <si>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</si>
  <si>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</si>
  <si>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</si>
  <si>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</si>
  <si>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</si>
  <si>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</si>
  <si>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</si>
  <si>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</si>
  <si>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</si>
  <si>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</si>
  <si>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</si>
  <si>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</si>
  <si>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</si>
  <si>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</si>
  <si>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</si>
  <si>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</si>
  <si>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</si>
  <si>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</si>
  <si>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</si>
  <si>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</si>
  <si>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</si>
  <si>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</si>
  <si>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</si>
  <si>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</si>
  <si>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</si>
  <si>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</si>
  <si>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</si>
  <si>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</si>
  <si>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</si>
  <si>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</si>
  <si>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</si>
  <si>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</si>
  <si>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</si>
  <si>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</si>
  <si>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</si>
  <si>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</si>
  <si>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</si>
  <si>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</si>
  <si>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</si>
  <si>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</si>
  <si>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</si>
  <si>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</si>
  <si>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</si>
  <si>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</si>
  <si>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</si>
  <si>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</si>
  <si>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</si>
  <si>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</si>
  <si>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</si>
  <si>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</si>
  <si>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</si>
  <si>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</si>
  <si>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</si>
  <si>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</si>
  <si>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</si>
  <si>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</si>
  <si>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</si>
  <si>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</si>
  <si>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</si>
  <si>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</si>
  <si>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</si>
  <si>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</si>
  <si>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</si>
  <si>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</si>
  <si>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</si>
  <si>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</si>
  <si>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</si>
  <si>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</si>
  <si>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</si>
  <si>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</si>
  <si>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</si>
  <si>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</si>
  <si>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</si>
  <si>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</si>
  <si>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</si>
  <si>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</si>
  <si>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</si>
  <si>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</si>
  <si>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</si>
  <si>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</si>
  <si>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</si>
  <si>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</si>
  <si>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</si>
  <si>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</si>
  <si>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</si>
  <si>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</si>
  <si>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</si>
  <si>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</si>
  <si>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</si>
  <si>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</si>
  <si>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</si>
  <si>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</si>
  <si>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</si>
  <si>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</si>
  <si>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</si>
  <si>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</si>
  <si>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</si>
  <si>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</si>
  <si>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</si>
  <si>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</si>
  <si>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</si>
  <si>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</si>
  <si>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</si>
  <si>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</si>
  <si>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</si>
  <si>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</si>
  <si>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</si>
  <si>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</si>
  <si>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</si>
  <si>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</si>
  <si>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</si>
  <si>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</si>
  <si>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</si>
  <si>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</si>
  <si>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</si>
  <si>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</si>
  <si>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</si>
  <si>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</si>
  <si>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</si>
  <si>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</si>
  <si>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</si>
  <si>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</si>
  <si>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</si>
  <si>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</si>
  <si>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</si>
  <si>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</si>
  <si>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</si>
  <si>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</si>
  <si>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</si>
  <si>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</si>
  <si>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</si>
  <si>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</si>
  <si>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</si>
  <si>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</si>
  <si>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</si>
  <si>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</si>
  <si>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</si>
  <si>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</si>
  <si>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</si>
  <si>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</si>
  <si>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</si>
  <si>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</si>
  <si>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</si>
  <si>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</si>
  <si>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</si>
  <si>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</si>
  <si>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</si>
  <si>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</si>
  <si>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</si>
  <si>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</si>
  <si>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</si>
  <si>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</si>
  <si>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</si>
  <si>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</si>
  <si>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</si>
  <si>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</si>
  <si>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</si>
  <si>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</si>
  <si>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</si>
  <si>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</si>
  <si>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</si>
  <si>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</si>
  <si>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</si>
  <si>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</si>
  <si>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</si>
  <si>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</si>
  <si>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</si>
  <si>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</si>
  <si>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</si>
  <si>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</si>
  <si>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</si>
  <si>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</si>
  <si>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</si>
  <si>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</si>
  <si>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</si>
  <si>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</si>
  <si>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</si>
  <si>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</si>
  <si>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</si>
  <si>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</si>
  <si>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</si>
  <si>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</si>
  <si>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</si>
  <si>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</si>
  <si>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</si>
  <si>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</si>
  <si>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</si>
  <si>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</si>
  <si>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</si>
  <si>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</si>
  <si>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</si>
  <si>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</si>
  <si>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</si>
  <si>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</si>
  <si>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</si>
  <si>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</si>
  <si>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</si>
  <si>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</si>
  <si>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</si>
  <si>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</si>
  <si>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</si>
  <si>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</si>
  <si>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</si>
  <si>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</si>
  <si>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</si>
  <si>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</si>
  <si>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</si>
  <si>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</si>
  <si>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</si>
  <si>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</si>
  <si>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</si>
  <si>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</si>
  <si>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</si>
  <si>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</si>
  <si>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</si>
  <si>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</si>
  <si>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</si>
  <si>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</si>
  <si>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</si>
  <si>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</si>
  <si>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</si>
  <si>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</si>
  <si>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</si>
  <si>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</si>
  <si>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</si>
  <si>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</si>
  <si>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</si>
  <si>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</si>
  <si>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</si>
  <si>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</si>
  <si>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</si>
  <si>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</si>
  <si>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</si>
  <si>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</si>
  <si>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</si>
  <si>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</si>
  <si>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</si>
  <si>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</si>
  <si>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</si>
  <si>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</si>
  <si>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</si>
  <si>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</si>
  <si>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</si>
  <si>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</si>
  <si>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</si>
  <si>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</si>
  <si>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</si>
  <si>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</si>
  <si>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</si>
  <si>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</si>
  <si>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</si>
  <si>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</si>
  <si>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</si>
  <si>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</si>
  <si>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</si>
  <si>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</si>
  <si>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</si>
  <si>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</si>
  <si>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</si>
  <si>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</si>
  <si>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</si>
  <si>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</si>
  <si>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</si>
  <si>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</si>
  <si>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</si>
  <si>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</si>
  <si>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</si>
  <si>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</si>
  <si>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</si>
  <si>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</si>
  <si>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</si>
  <si>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</si>
  <si>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</si>
  <si>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</si>
  <si>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</si>
  <si>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</si>
  <si>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</si>
  <si>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</si>
  <si>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</si>
  <si>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</si>
  <si>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</si>
  <si>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</si>
  <si>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</si>
  <si>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</si>
  <si>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</si>
  <si>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</si>
  <si>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</si>
  <si>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</si>
  <si>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</si>
  <si>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</si>
  <si>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</si>
  <si>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</si>
  <si>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</si>
  <si>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</si>
  <si>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</si>
  <si>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</si>
  <si>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</si>
  <si>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</si>
  <si>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</si>
  <si>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</si>
  <si>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</si>
  <si>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</si>
  <si>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</si>
  <si>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</si>
  <si>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</si>
  <si>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</si>
  <si>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</si>
  <si>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</si>
  <si>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</si>
  <si>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</si>
  <si>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</si>
  <si>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</si>
  <si>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</si>
  <si>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</si>
  <si>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</si>
  <si>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</si>
  <si>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</si>
  <si>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</si>
  <si>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</si>
  <si>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</si>
  <si>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</si>
  <si>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</si>
  <si>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</si>
  <si>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</si>
  <si>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</si>
  <si>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</si>
  <si>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</si>
  <si>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</si>
  <si>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</si>
  <si>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</si>
  <si>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</si>
  <si>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</si>
  <si>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</si>
  <si>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</si>
  <si>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</si>
  <si>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</si>
  <si>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</si>
  <si>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</si>
  <si>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</si>
  <si>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</si>
  <si>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</si>
  <si>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</si>
  <si>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</si>
  <si>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</si>
  <si>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</si>
  <si>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</si>
  <si>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</si>
  <si>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</si>
  <si>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</si>
  <si>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</si>
  <si>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</si>
  <si>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</si>
  <si>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</si>
  <si>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</si>
  <si>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</si>
  <si>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</si>
  <si>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</si>
  <si>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</si>
  <si>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</si>
  <si>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</si>
  <si>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</si>
  <si>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</si>
  <si>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</si>
  <si>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</si>
  <si>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</si>
  <si>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</si>
  <si>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</si>
  <si>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</si>
  <si>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</si>
  <si>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</si>
  <si>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</si>
  <si>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</si>
  <si>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</si>
  <si>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</si>
  <si>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</si>
  <si>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</si>
  <si>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</si>
  <si>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</si>
  <si>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</si>
  <si>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</si>
  <si>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</si>
  <si>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</si>
  <si>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</si>
  <si>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</si>
  <si>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</si>
  <si>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</si>
  <si>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</si>
  <si>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</si>
  <si>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</si>
  <si>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</si>
  <si>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</si>
  <si>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</si>
  <si>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</si>
  <si>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</si>
  <si>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</si>
  <si>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</si>
  <si>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</si>
  <si>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</si>
  <si>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</si>
  <si>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</si>
  <si>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</si>
  <si>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</si>
  <si>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</si>
  <si>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</si>
  <si>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</si>
  <si>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</si>
  <si>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</si>
  <si>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</si>
  <si>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</si>
  <si>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</si>
  <si>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</si>
  <si>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</si>
  <si>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</si>
  <si>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</si>
  <si>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</si>
  <si>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</si>
  <si>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</si>
  <si>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</si>
  <si>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</si>
  <si>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</si>
  <si>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</si>
  <si>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</si>
  <si>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</si>
  <si>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</si>
  <si>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</si>
  <si>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</si>
  <si>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</si>
  <si>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</si>
  <si>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</si>
  <si>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</si>
  <si>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</si>
  <si>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</si>
  <si>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</si>
  <si>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</si>
  <si>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</si>
  <si>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</si>
  <si>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</si>
  <si>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</si>
  <si>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</si>
  <si>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</si>
  <si>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</si>
  <si>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</si>
  <si>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</si>
  <si>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</si>
  <si>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</si>
  <si>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</si>
  <si>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</si>
  <si>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</si>
  <si>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</si>
  <si>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</si>
  <si>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</si>
  <si>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</si>
  <si>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</si>
  <si>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</si>
  <si>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</si>
  <si>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</si>
  <si>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</si>
  <si>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</si>
  <si>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</si>
  <si>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</si>
  <si>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</si>
  <si>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</si>
  <si>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</si>
  <si>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</si>
  <si>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</si>
  <si>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</si>
  <si>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</si>
  <si>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</si>
  <si>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</si>
  <si>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</si>
  <si>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</si>
  <si>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</si>
  <si>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</si>
  <si>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</si>
  <si>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</si>
  <si>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</si>
  <si>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</si>
  <si>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</si>
  <si>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</si>
  <si>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</si>
  <si>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</si>
  <si>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</si>
  <si>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</si>
  <si>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</si>
  <si>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</si>
  <si>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</si>
  <si>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</si>
  <si>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</si>
  <si>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</si>
  <si>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</si>
  <si>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</si>
  <si>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</si>
  <si>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</si>
  <si>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</si>
  <si>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</si>
  <si>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</si>
  <si>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</si>
  <si>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</si>
  <si>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</si>
  <si>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</si>
  <si>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</si>
  <si>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</si>
  <si>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</si>
  <si>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</si>
  <si>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</si>
  <si>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</si>
  <si>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</si>
  <si>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</si>
  <si>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</si>
  <si>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</si>
  <si>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</si>
  <si>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</si>
  <si>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</si>
  <si>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</si>
  <si>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</si>
  <si>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</si>
  <si>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</si>
  <si>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</si>
  <si>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</si>
  <si>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</si>
  <si>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</si>
  <si>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</si>
  <si>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</si>
  <si>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</si>
  <si>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</si>
  <si>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</si>
  <si>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</si>
  <si>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</si>
  <si>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</si>
  <si>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</si>
  <si>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</si>
  <si>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</si>
  <si>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</si>
  <si>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</si>
  <si>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</si>
  <si>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</si>
  <si>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</si>
  <si>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</si>
  <si>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</si>
  <si>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</si>
  <si>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</si>
  <si>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</si>
  <si>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</si>
  <si>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</si>
  <si>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</si>
  <si>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</si>
  <si>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</si>
  <si>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</si>
  <si>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</si>
  <si>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</si>
  <si>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</si>
  <si>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</si>
  <si>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</si>
  <si>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</si>
  <si>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</si>
  <si>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</si>
  <si>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</si>
  <si>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</si>
  <si>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</si>
  <si>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</si>
  <si>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</si>
  <si>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</si>
  <si>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</si>
  <si>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</si>
  <si>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</si>
  <si>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</si>
  <si>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</si>
  <si>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</si>
  <si>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</si>
  <si>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</si>
  <si>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</si>
  <si>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</si>
  <si>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</si>
  <si>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</si>
  <si>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</si>
  <si>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</si>
  <si>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</si>
  <si>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</si>
  <si>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</si>
  <si>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</si>
  <si>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</si>
  <si>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</si>
  <si>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</si>
  <si>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</si>
  <si>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</si>
  <si>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</si>
  <si>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</si>
  <si>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</si>
  <si>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</si>
  <si>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</si>
  <si>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</si>
  <si>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</si>
  <si>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</si>
  <si>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</si>
  <si>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</si>
  <si>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</si>
  <si>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</si>
  <si>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</si>
  <si>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</si>
  <si>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</si>
  <si>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</si>
  <si>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</si>
  <si>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</si>
  <si>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</si>
  <si>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</si>
  <si>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</si>
  <si>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</si>
  <si>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</si>
  <si>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</si>
  <si>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</si>
  <si>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</si>
  <si>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</si>
  <si>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</si>
  <si>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</si>
  <si>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</si>
  <si>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</si>
  <si>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</si>
  <si>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</si>
  <si>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</si>
  <si>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</si>
  <si>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</si>
  <si>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</si>
  <si>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</si>
  <si>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</si>
  <si>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</si>
  <si>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</si>
  <si>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</si>
  <si>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</si>
  <si>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</si>
  <si>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</si>
  <si>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</si>
  <si>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</si>
  <si>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</si>
  <si>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</si>
  <si>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</si>
  <si>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</si>
  <si>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</si>
  <si>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</si>
  <si>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</si>
  <si>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</si>
  <si>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</si>
  <si>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</si>
  <si>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</si>
  <si>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</si>
  <si>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</si>
  <si>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</si>
  <si>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</si>
  <si>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</si>
  <si>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</si>
  <si>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</si>
  <si>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</si>
  <si>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</si>
  <si>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</si>
  <si>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</si>
  <si>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</si>
  <si>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</si>
  <si>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</si>
  <si>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</si>
  <si>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</si>
  <si>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</si>
  <si>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</si>
  <si>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</si>
  <si>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</si>
  <si>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</si>
  <si>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</si>
  <si>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</si>
  <si>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</si>
  <si>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</si>
  <si>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</si>
  <si>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</si>
  <si>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</si>
  <si>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</si>
  <si>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</si>
  <si>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</si>
  <si>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</si>
  <si>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</si>
  <si>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</si>
  <si>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</si>
  <si>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</si>
  <si>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</si>
  <si>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</si>
  <si>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</si>
  <si>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</si>
  <si>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</si>
  <si>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</si>
  <si>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</si>
  <si>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</si>
  <si>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</si>
  <si>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</si>
  <si>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</si>
  <si>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</si>
  <si>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</si>
  <si>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</si>
  <si>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</si>
  <si>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</si>
  <si>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</si>
  <si>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</si>
  <si>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</si>
  <si>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</si>
  <si>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</si>
  <si>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</si>
  <si>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</si>
  <si>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</si>
  <si>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</si>
  <si>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</si>
  <si>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</si>
  <si>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</si>
  <si>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</si>
  <si>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</si>
  <si>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</si>
  <si>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</si>
  <si>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</si>
  <si>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</si>
  <si>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</si>
  <si>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</si>
  <si>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</si>
  <si>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</si>
  <si>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</si>
  <si>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</si>
  <si>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</si>
  <si>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</si>
  <si>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</si>
  <si>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</si>
  <si>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</si>
  <si>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</si>
  <si>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</si>
  <si>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</si>
  <si>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</si>
  <si>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</si>
  <si>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</si>
  <si>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</si>
  <si>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</si>
  <si>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</si>
  <si>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</si>
  <si>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</si>
  <si>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</si>
  <si>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</si>
  <si>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</si>
  <si>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</si>
  <si>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</si>
  <si>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</si>
  <si>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</si>
  <si>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</si>
  <si>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</si>
  <si>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</si>
  <si>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</si>
  <si>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</si>
  <si>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</si>
  <si>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</si>
  <si>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</si>
  <si>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</si>
  <si>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</si>
  <si>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</si>
  <si>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</si>
  <si>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</si>
  <si>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</si>
  <si>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</si>
  <si>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</si>
  <si>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</si>
  <si>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</si>
  <si>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</si>
  <si>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</si>
  <si>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</si>
  <si>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</si>
  <si>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</si>
  <si>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</si>
  <si>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</si>
  <si>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</si>
  <si>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</si>
  <si>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</si>
  <si>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</si>
  <si>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</si>
  <si>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</si>
  <si>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</si>
  <si>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</si>
  <si>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</si>
  <si>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</si>
  <si>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</si>
  <si>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</si>
  <si>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</si>
  <si>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</si>
  <si>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</si>
  <si>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</si>
  <si>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</si>
  <si>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</si>
  <si>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</si>
  <si>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</si>
  <si>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</si>
  <si>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</si>
  <si>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</si>
  <si>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</si>
  <si>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</si>
  <si>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</si>
  <si>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</si>
  <si>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</si>
  <si>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</si>
  <si>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</si>
  <si>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</si>
  <si>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</si>
  <si>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</si>
  <si>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</si>
  <si>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</si>
  <si>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</si>
  <si>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</si>
  <si>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</si>
  <si>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</si>
  <si>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</si>
  <si>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</si>
  <si>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</si>
  <si>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</si>
  <si>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</si>
  <si>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</si>
  <si>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</si>
  <si>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</si>
  <si>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</si>
  <si>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</si>
  <si>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</si>
  <si>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</si>
  <si>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</si>
  <si>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</si>
  <si>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</si>
  <si>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</si>
  <si>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</si>
  <si>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</si>
  <si>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</si>
  <si>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</si>
  <si>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</si>
  <si>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</si>
  <si>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</si>
  <si>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</si>
  <si>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</si>
  <si>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</si>
  <si>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</si>
  <si>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</si>
  <si>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</si>
  <si>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</si>
  <si>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</si>
  <si>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</si>
  <si>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</si>
  <si>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</si>
  <si>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</si>
  <si>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</si>
  <si>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</si>
  <si>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</si>
  <si>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</si>
  <si>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</si>
  <si>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</si>
  <si>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</si>
  <si>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</si>
  <si>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</si>
  <si>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</si>
  <si>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</si>
  <si>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</si>
  <si>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</si>
  <si>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</si>
  <si>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</si>
  <si>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</si>
  <si>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</si>
  <si>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</si>
  <si>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</si>
  <si>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</si>
  <si>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</si>
  <si>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</si>
  <si>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</si>
  <si>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</si>
  <si>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</si>
  <si>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</si>
  <si>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</si>
  <si>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</si>
  <si>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</si>
  <si>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</si>
  <si>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</si>
  <si>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</si>
  <si>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</si>
  <si>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</si>
  <si>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</si>
  <si>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</si>
  <si>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</si>
  <si>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</si>
  <si>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</si>
  <si>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</si>
  <si>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</si>
  <si>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</si>
  <si>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</si>
  <si>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</si>
  <si>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</si>
  <si>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</si>
  <si>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</si>
  <si>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</si>
  <si>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</si>
  <si>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</si>
  <si>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</si>
  <si>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</si>
  <si>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</si>
  <si>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</si>
  <si>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</si>
  <si>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</si>
  <si>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</si>
  <si>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</si>
  <si>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</si>
  <si>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</si>
  <si>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</si>
  <si>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</si>
  <si>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</si>
  <si>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</si>
  <si>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</si>
  <si>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</si>
  <si>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</si>
  <si>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</si>
  <si>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</si>
  <si>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</si>
  <si>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</si>
  <si>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</si>
  <si>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</si>
  <si>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</si>
  <si>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</si>
  <si>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</si>
  <si>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</si>
  <si>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</si>
  <si>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</si>
  <si>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</si>
  <si>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</si>
  <si>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</si>
  <si>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</si>
  <si>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</si>
  <si>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</si>
  <si>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</si>
  <si>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</si>
  <si>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</si>
  <si>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</si>
  <si>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</si>
  <si>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</si>
  <si>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</si>
  <si>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</si>
  <si>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</si>
  <si>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</si>
  <si>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</si>
  <si>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</si>
  <si>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</si>
  <si>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</si>
  <si>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</si>
  <si>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</si>
  <si>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</si>
  <si>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</si>
  <si>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</si>
  <si>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</si>
  <si>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</si>
  <si>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</si>
  <si>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</si>
  <si>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</si>
  <si>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</si>
  <si>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</si>
  <si>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</si>
  <si>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</si>
  <si>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</si>
  <si>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</si>
  <si>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</si>
  <si>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</si>
  <si>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</si>
  <si>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</si>
  <si>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</si>
  <si>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</si>
  <si>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</si>
  <si>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</si>
  <si>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</si>
  <si>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</si>
  <si>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</si>
  <si>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</si>
  <si>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</si>
  <si>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</si>
  <si>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</si>
  <si>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</si>
  <si>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</si>
  <si>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</si>
  <si>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</si>
  <si>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</si>
  <si>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</si>
  <si>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</si>
  <si>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</si>
  <si>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</si>
  <si>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</si>
  <si>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</si>
  <si>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</si>
  <si>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</si>
  <si>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</si>
  <si>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</si>
  <si>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</si>
  <si>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</si>
  <si>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</si>
  <si>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</si>
  <si>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</si>
  <si>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</si>
  <si>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</si>
  <si>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</si>
  <si>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</si>
  <si>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</si>
  <si>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</si>
  <si>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</si>
  <si>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</si>
  <si>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</si>
  <si>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</si>
  <si>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</si>
  <si>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</si>
  <si>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</si>
  <si>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</si>
  <si>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</si>
  <si>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</si>
  <si>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</si>
  <si>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</si>
  <si>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</si>
  <si>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</si>
  <si>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</si>
  <si>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</si>
  <si>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</si>
  <si>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</si>
  <si>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</si>
  <si>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</si>
  <si>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</si>
  <si>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</si>
  <si>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</si>
  <si>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</si>
  <si>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</si>
  <si>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</si>
  <si>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</si>
  <si>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</si>
  <si>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</si>
  <si>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</si>
  <si>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</si>
  <si>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</si>
  <si>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</si>
  <si>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</si>
  <si>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</si>
  <si>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</si>
  <si>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</si>
  <si>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</si>
  <si>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</si>
  <si>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</si>
  <si>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</si>
  <si>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</si>
  <si>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</si>
  <si>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</si>
  <si>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</si>
  <si>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</si>
  <si>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</si>
  <si>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</si>
  <si>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</si>
  <si>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</si>
  <si>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</si>
  <si>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</si>
  <si>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</si>
  <si>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</si>
  <si>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</si>
  <si>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</si>
  <si>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</si>
  <si>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</si>
  <si>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</si>
  <si>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</si>
  <si>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</si>
  <si>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</si>
  <si>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</si>
  <si>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</si>
  <si>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</si>
  <si>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</si>
  <si>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</si>
  <si>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</si>
  <si>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</si>
  <si>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</si>
  <si>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</si>
  <si>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</si>
  <si>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</si>
  <si>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</si>
  <si>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</si>
  <si>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</si>
  <si>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</si>
  <si>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</si>
  <si>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</si>
  <si>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</si>
  <si>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</si>
  <si>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</si>
  <si>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</si>
  <si>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</si>
  <si>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</si>
  <si>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</si>
  <si>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</si>
  <si>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</si>
  <si>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</si>
  <si>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</si>
  <si>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</si>
  <si>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</si>
  <si>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</si>
  <si>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</si>
  <si>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</si>
  <si>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</si>
  <si>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</si>
  <si>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</si>
  <si>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</si>
  <si>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</si>
  <si>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</si>
  <si>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</si>
  <si>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</si>
  <si>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</si>
  <si>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</si>
  <si>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</si>
  <si>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</si>
  <si>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</si>
  <si>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</si>
  <si>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</si>
  <si>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</si>
  <si>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</si>
  <si>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</si>
  <si>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</si>
  <si>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</si>
  <si>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</si>
  <si>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</si>
  <si>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</si>
  <si>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</si>
  <si>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</si>
  <si>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</si>
  <si>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</si>
  <si>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</si>
  <si>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</si>
  <si>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</si>
  <si>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</si>
  <si>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</si>
  <si>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</si>
  <si>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</si>
  <si>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</si>
  <si>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</si>
  <si>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</si>
  <si>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</si>
  <si>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</si>
  <si>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</si>
  <si>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</si>
  <si>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</si>
  <si>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</si>
  <si>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</si>
  <si>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</si>
  <si>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</si>
  <si>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</si>
  <si>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</si>
  <si>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</si>
  <si>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</si>
  <si>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</si>
  <si>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</si>
  <si>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</si>
  <si>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</si>
  <si>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</si>
  <si>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</si>
  <si>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</si>
  <si>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</si>
  <si>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</si>
  <si>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</si>
  <si>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</si>
  <si>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</si>
  <si>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</si>
  <si>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</si>
  <si>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</si>
  <si>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</si>
  <si>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</si>
  <si>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</si>
  <si>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</si>
  <si>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</si>
  <si>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</si>
  <si>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</si>
  <si>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</si>
  <si>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</si>
  <si>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</si>
  <si>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</si>
  <si>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</si>
  <si>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</si>
  <si>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</si>
  <si>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</si>
  <si>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</si>
  <si>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</si>
  <si>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</si>
  <si>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</si>
  <si>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</si>
  <si>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</si>
  <si>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</si>
  <si>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</si>
  <si>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</si>
  <si>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</si>
  <si>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</si>
  <si>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</si>
  <si>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</si>
  <si>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</si>
  <si>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</si>
  <si>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</si>
  <si>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</si>
  <si>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</si>
  <si>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</si>
  <si>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</si>
  <si>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</si>
  <si>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</si>
  <si>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</si>
  <si>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</si>
  <si>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</si>
  <si>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</si>
  <si>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</si>
  <si>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</si>
  <si>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</si>
  <si>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</si>
  <si>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</si>
  <si>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</si>
  <si>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</si>
  <si>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</si>
  <si>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</si>
  <si>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</si>
  <si>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</si>
  <si>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</si>
  <si>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</si>
  <si>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</si>
  <si>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</si>
  <si>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</si>
  <si>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</si>
  <si>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</si>
  <si>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</si>
  <si>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</si>
  <si>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</si>
  <si>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</si>
  <si>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</si>
  <si>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</si>
  <si>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</si>
  <si>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</si>
  <si>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</si>
  <si>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</si>
  <si>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</si>
  <si>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</si>
  <si>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</si>
  <si>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</si>
  <si>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</si>
  <si>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</si>
  <si>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</si>
  <si>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</si>
  <si>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</si>
  <si>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</si>
  <si>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</si>
  <si>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</si>
  <si>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</si>
  <si>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</si>
  <si>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</si>
  <si>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</si>
  <si>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</si>
  <si>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</si>
  <si>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</si>
  <si>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</si>
  <si>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</si>
  <si>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</si>
  <si>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</si>
  <si>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</si>
  <si>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</si>
  <si>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</si>
  <si>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</si>
  <si>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</si>
  <si>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</si>
  <si>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</si>
  <si>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</si>
  <si>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</si>
  <si>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</si>
  <si>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</si>
  <si>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</si>
  <si>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</si>
  <si>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</si>
  <si>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</si>
  <si>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</si>
  <si>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</si>
  <si>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</si>
  <si>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</si>
  <si>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</si>
  <si>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</si>
  <si>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</si>
  <si>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</si>
  <si>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</si>
  <si>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</si>
  <si>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</si>
  <si>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</si>
  <si>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</si>
  <si>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</si>
  <si>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</si>
  <si>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</si>
  <si>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</si>
  <si>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</si>
  <si>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</si>
  <si>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</si>
  <si>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</si>
  <si>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</si>
  <si>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</si>
  <si>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</si>
  <si>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</si>
  <si>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</si>
  <si>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</si>
  <si>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</si>
  <si>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</si>
  <si>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</si>
  <si>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</si>
  <si>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</si>
  <si>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</si>
  <si>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</si>
  <si>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</si>
  <si>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</si>
  <si>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</si>
  <si>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</si>
  <si>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</si>
  <si>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</si>
  <si>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</si>
  <si>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</si>
  <si>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</si>
  <si>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</si>
  <si>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</si>
  <si>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</si>
  <si>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</si>
  <si>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</si>
  <si>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</si>
  <si>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</si>
  <si>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</si>
  <si>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</si>
  <si>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</si>
  <si>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</si>
  <si>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</si>
  <si>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</si>
  <si>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</si>
  <si>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</si>
  <si>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</si>
  <si>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</si>
  <si>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</si>
  <si>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</si>
  <si>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</si>
  <si>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</si>
  <si>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</si>
  <si>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</si>
  <si>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</si>
  <si>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</si>
  <si>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</si>
  <si>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</si>
  <si>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</si>
  <si>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</si>
  <si>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</si>
  <si>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</si>
  <si>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</si>
  <si>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</si>
  <si>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</si>
  <si>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</si>
  <si>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</si>
  <si>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</si>
  <si>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</si>
  <si>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</si>
  <si>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</si>
  <si>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</si>
  <si>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</si>
  <si>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</si>
  <si>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</si>
  <si>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</si>
  <si>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</si>
  <si>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</si>
  <si>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</si>
  <si>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</si>
  <si>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</si>
  <si>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</si>
  <si>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</si>
  <si>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</si>
  <si>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</si>
  <si>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</si>
  <si>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</si>
  <si>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</si>
  <si>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</si>
  <si>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</si>
  <si>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</si>
  <si>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</si>
  <si>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</si>
  <si>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</si>
  <si>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</si>
  <si>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</si>
  <si>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</si>
  <si>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</si>
  <si>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</si>
  <si>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</si>
  <si>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</si>
  <si>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</si>
  <si>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</si>
  <si>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</si>
  <si>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</si>
  <si>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</si>
  <si>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</si>
  <si>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</si>
  <si>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</si>
  <si>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</si>
  <si>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</si>
  <si>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</si>
  <si>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</si>
  <si>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</si>
  <si>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</si>
  <si>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</si>
  <si>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</si>
  <si>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</si>
  <si>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</si>
  <si>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</si>
  <si>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</si>
  <si>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</si>
  <si>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</si>
  <si>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</si>
  <si>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</si>
  <si>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</si>
  <si>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</si>
  <si>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</si>
  <si>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</si>
  <si>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</si>
  <si>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</si>
  <si>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</si>
  <si>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</si>
  <si>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</si>
  <si>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</si>
  <si>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</si>
  <si>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</si>
  <si>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</si>
  <si>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</si>
  <si>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</si>
  <si>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</si>
  <si>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</si>
  <si>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</si>
  <si>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</si>
  <si>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</si>
  <si>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</si>
  <si>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</si>
  <si>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</si>
  <si>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</si>
  <si>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</si>
  <si>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</si>
  <si>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</si>
  <si>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</si>
  <si>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</si>
  <si>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</si>
  <si>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</si>
  <si>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</si>
  <si>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</si>
  <si>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</si>
  <si>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</si>
  <si>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</si>
  <si>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</si>
  <si>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</si>
  <si>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</si>
  <si>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</si>
  <si>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</si>
  <si>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</si>
  <si>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</si>
  <si>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</si>
  <si>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</si>
  <si>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</si>
  <si>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</si>
  <si>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</si>
  <si>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</si>
  <si>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</si>
  <si>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</si>
  <si>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</si>
  <si>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</si>
  <si>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</si>
  <si>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</si>
  <si>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</si>
  <si>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</si>
  <si>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</si>
  <si>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</si>
  <si>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</si>
  <si>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</si>
  <si>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</si>
  <si>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</si>
  <si>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</si>
  <si>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</si>
  <si>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</si>
  <si>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</si>
  <si>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</si>
  <si>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</si>
  <si>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</si>
  <si>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</si>
  <si>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</si>
  <si>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</si>
  <si>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</si>
  <si>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</si>
  <si>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</si>
  <si>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</si>
  <si>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</si>
  <si>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</si>
  <si>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</si>
  <si>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</si>
  <si>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</si>
  <si>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</si>
  <si>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</si>
  <si>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</si>
  <si>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</si>
  <si>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</si>
  <si>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</si>
  <si>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</si>
  <si>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</si>
  <si>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</si>
  <si>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</si>
  <si>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</si>
  <si>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</si>
  <si>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</si>
  <si>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</si>
  <si>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</si>
  <si>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</si>
  <si>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</si>
  <si>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</si>
  <si>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</si>
  <si>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</si>
  <si>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</si>
  <si>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</si>
  <si>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</si>
  <si>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</si>
  <si>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</si>
  <si>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</si>
  <si>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</si>
  <si>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</si>
  <si>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</si>
  <si>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</si>
  <si>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</si>
  <si>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</si>
  <si>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</si>
  <si>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</si>
  <si>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</si>
  <si>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</si>
  <si>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</si>
  <si>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</si>
  <si>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</si>
  <si>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</si>
  <si>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</si>
  <si>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</si>
  <si>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</si>
  <si>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</si>
  <si>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</si>
  <si>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</si>
  <si>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</si>
  <si>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</si>
  <si>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</si>
  <si>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</si>
  <si>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</si>
  <si>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</si>
  <si>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</si>
  <si>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</si>
  <si>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</si>
  <si>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</si>
  <si>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</si>
  <si>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</si>
  <si>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</si>
  <si>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</si>
  <si>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</si>
  <si>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</si>
  <si>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</si>
  <si>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</si>
  <si>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</si>
  <si>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</si>
  <si>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</si>
  <si>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</si>
  <si>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</si>
  <si>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</si>
  <si>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</si>
  <si>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</si>
  <si>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</si>
  <si>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</si>
  <si>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</si>
  <si>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</si>
  <si>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</si>
  <si>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</si>
  <si>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</si>
  <si>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</si>
  <si>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</si>
  <si>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</si>
  <si>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</si>
  <si>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</si>
  <si>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</si>
  <si>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</si>
  <si>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</si>
  <si>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</si>
  <si>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</si>
  <si>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</si>
  <si>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</si>
  <si>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</si>
  <si>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</si>
  <si>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</si>
  <si>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</si>
  <si>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</si>
  <si>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</si>
  <si>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</si>
  <si>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</si>
  <si>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</si>
  <si>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</si>
  <si>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</si>
  <si>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</si>
  <si>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</si>
  <si>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</si>
  <si>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</si>
  <si>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</si>
  <si>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</si>
  <si>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</si>
  <si>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</si>
  <si>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</si>
  <si>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</si>
  <si>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</si>
  <si>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</si>
  <si>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</si>
  <si>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</si>
  <si>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</si>
  <si>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</si>
  <si>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</si>
  <si>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</si>
  <si>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</si>
  <si>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</si>
  <si>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</si>
  <si>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</si>
  <si>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</si>
  <si>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</si>
  <si>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</si>
  <si>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</si>
  <si>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</si>
  <si>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</si>
  <si>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</si>
  <si>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</si>
  <si>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</si>
  <si>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</si>
  <si>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</si>
  <si>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</si>
  <si>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</si>
  <si>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</si>
  <si>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</si>
  <si>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</si>
  <si>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</si>
  <si>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</si>
  <si>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</si>
  <si>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</si>
  <si>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</si>
  <si>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</si>
  <si>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</si>
  <si>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</si>
  <si>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</si>
  <si>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</si>
  <si>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</si>
  <si>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</si>
  <si>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</si>
  <si>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</si>
  <si>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</si>
  <si>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</si>
  <si>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</si>
  <si>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</si>
  <si>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</si>
  <si>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</si>
  <si>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</si>
  <si>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</si>
  <si>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</si>
  <si>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</si>
  <si>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</si>
  <si>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</si>
  <si>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</si>
  <si>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</si>
  <si>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</si>
  <si>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</si>
  <si>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</si>
  <si>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</si>
  <si>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</si>
  <si>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</si>
  <si>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</si>
  <si>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</si>
  <si>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</si>
  <si>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</si>
  <si>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</si>
  <si>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</si>
  <si>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</si>
  <si>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</si>
  <si>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</si>
  <si>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</si>
  <si>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</si>
  <si>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</si>
  <si>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</si>
  <si>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</si>
  <si>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</si>
  <si>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</si>
  <si>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</si>
  <si>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</si>
  <si>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</si>
  <si>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</si>
  <si>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</si>
  <si>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</si>
  <si>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</si>
  <si>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</si>
  <si>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</si>
  <si>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</si>
  <si>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</si>
  <si>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</si>
  <si>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</si>
  <si>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</si>
  <si>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</si>
  <si>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</si>
  <si>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</si>
  <si>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</si>
  <si>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</si>
  <si>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</si>
  <si>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</si>
  <si>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</si>
  <si>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</si>
  <si>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</si>
  <si>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</si>
  <si>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</si>
  <si>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</si>
  <si>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</si>
  <si>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</si>
  <si>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</si>
  <si>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</si>
  <si>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</si>
  <si>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</si>
  <si>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</si>
  <si>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</si>
  <si>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</si>
  <si>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</si>
  <si>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</si>
  <si>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</si>
  <si>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</si>
  <si>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</si>
  <si>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</si>
  <si>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</si>
  <si>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</si>
  <si>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</si>
  <si>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</si>
  <si>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</si>
  <si>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</si>
  <si>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</si>
  <si>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</si>
  <si>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</si>
  <si>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</si>
  <si>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</si>
  <si>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</si>
  <si>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</si>
  <si>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</si>
  <si>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</si>
  <si>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</si>
  <si>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</si>
  <si>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</si>
  <si>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</si>
  <si>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</si>
  <si>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</si>
  <si>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</si>
  <si>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</si>
  <si>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</si>
  <si>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</si>
  <si>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</si>
  <si>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</si>
  <si>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</si>
  <si>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</si>
  <si>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</si>
  <si>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</si>
  <si>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</si>
  <si>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</si>
  <si>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</si>
  <si>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</si>
  <si>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</si>
  <si>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</si>
  <si>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</si>
  <si>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</si>
  <si>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</si>
  <si>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</si>
  <si>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</si>
  <si>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</si>
  <si>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</si>
  <si>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</si>
  <si>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</si>
  <si>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</si>
  <si>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</si>
  <si>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</si>
  <si>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</si>
  <si>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</si>
  <si>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</si>
  <si>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</si>
  <si>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</si>
  <si>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</si>
  <si>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</si>
  <si>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</si>
  <si>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</si>
  <si>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</si>
  <si>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</si>
  <si>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</si>
  <si>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</si>
  <si>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</si>
  <si>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</si>
  <si>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</si>
  <si>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</si>
  <si>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</si>
  <si>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</si>
  <si>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</si>
  <si>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</si>
  <si>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</si>
  <si>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</si>
  <si>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</si>
  <si>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</si>
  <si>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</si>
  <si>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</si>
  <si>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</si>
  <si>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</si>
  <si>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</si>
  <si>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</si>
  <si>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</si>
  <si>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</si>
  <si>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</si>
  <si>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</si>
  <si>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</si>
  <si>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</si>
  <si>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</si>
  <si>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</si>
  <si>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</si>
  <si>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</si>
  <si>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</si>
  <si>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</si>
  <si>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</si>
  <si>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</si>
  <si>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</si>
  <si>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</si>
  <si>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</si>
  <si>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</si>
  <si>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</si>
  <si>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</si>
  <si>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</si>
  <si>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</si>
  <si>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</si>
  <si>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</si>
  <si>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</si>
  <si>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</si>
  <si>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</si>
  <si>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</si>
  <si>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</si>
  <si>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</si>
  <si>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</si>
  <si>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</si>
  <si>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</si>
  <si>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</si>
  <si>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</si>
  <si>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</si>
  <si>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</si>
  <si>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</si>
  <si>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</si>
  <si>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</si>
  <si>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</si>
  <si>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</si>
  <si>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</si>
  <si>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</si>
  <si>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</si>
  <si>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</si>
  <si>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</si>
  <si>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</si>
  <si>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</si>
  <si>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</si>
  <si>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</si>
  <si>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</si>
  <si>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</si>
  <si>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</si>
  <si>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</si>
  <si>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</si>
  <si>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</si>
  <si>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</si>
  <si>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</si>
  <si>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</si>
  <si>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</si>
  <si>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</si>
  <si>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</si>
  <si>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</si>
  <si>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</si>
  <si>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</si>
  <si>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</si>
  <si>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</si>
  <si>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</si>
  <si>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</si>
  <si>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</si>
  <si>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</si>
  <si>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</si>
  <si>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</si>
  <si>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</si>
  <si>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</si>
  <si>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</si>
  <si>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</si>
  <si>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</si>
  <si>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</si>
  <si>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</si>
  <si>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</si>
  <si>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</si>
  <si>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</si>
  <si>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</si>
  <si>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</si>
  <si>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</si>
  <si>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</si>
  <si>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</si>
  <si>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</si>
  <si>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</si>
  <si>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</si>
  <si>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</si>
  <si>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</si>
  <si>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</si>
  <si>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</si>
  <si>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</si>
  <si>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</si>
  <si>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</si>
  <si>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</si>
  <si>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</si>
  <si>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</si>
  <si>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</si>
  <si>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</si>
  <si>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</si>
  <si>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</si>
  <si>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</si>
  <si>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</si>
  <si>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</si>
  <si>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</si>
  <si>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</si>
  <si>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</si>
  <si>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</si>
  <si>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</si>
  <si>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</si>
  <si>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</si>
  <si>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</si>
  <si>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</si>
  <si>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</si>
  <si>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</si>
  <si>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</si>
  <si>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</si>
  <si>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</si>
  <si>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</si>
  <si>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</si>
  <si>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</si>
  <si>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</si>
  <si>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</si>
  <si>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</si>
  <si>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</si>
  <si>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</si>
  <si>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</si>
  <si>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</si>
  <si>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</si>
  <si>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</si>
  <si>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</si>
  <si>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</si>
  <si>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</si>
  <si>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</si>
  <si>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</si>
  <si>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</si>
  <si>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</si>
  <si>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</si>
  <si>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</si>
  <si>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</si>
  <si>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</si>
  <si>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</si>
  <si>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</si>
  <si>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</si>
  <si>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</si>
  <si>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</si>
  <si>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</si>
  <si>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</si>
  <si>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</si>
  <si>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</si>
  <si>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</si>
  <si>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</si>
  <si>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</si>
  <si>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</si>
  <si>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</si>
  <si>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</si>
  <si>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</si>
  <si>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</si>
  <si>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</si>
  <si>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</si>
  <si>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</si>
  <si>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</si>
  <si>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</si>
  <si>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</si>
  <si>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</si>
  <si>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</si>
  <si>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</si>
  <si>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</si>
  <si>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</si>
  <si>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</si>
  <si>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</si>
  <si>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</si>
  <si>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</si>
  <si>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</si>
  <si>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</si>
  <si>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</si>
  <si>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</si>
  <si>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</si>
  <si>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</si>
  <si>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</si>
  <si>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</si>
  <si>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</si>
  <si>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</si>
  <si>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</si>
  <si>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</si>
  <si>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</si>
  <si>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</si>
  <si>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</si>
  <si>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</si>
  <si>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</si>
  <si>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</si>
  <si>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</si>
  <si>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</si>
  <si>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</si>
  <si>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</si>
  <si>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</si>
  <si>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</si>
  <si>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</si>
  <si>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</si>
  <si>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</si>
  <si>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</si>
  <si>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</si>
  <si>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</si>
  <si>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</si>
  <si>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</si>
  <si>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</si>
  <si>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</si>
  <si>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</si>
  <si>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</si>
  <si>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</si>
  <si>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</si>
  <si>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</si>
  <si>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</si>
  <si>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</si>
  <si>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</si>
  <si>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</si>
  <si>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</si>
  <si>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</si>
  <si>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</si>
  <si>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</si>
  <si>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</si>
  <si>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</si>
  <si>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</si>
  <si>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</si>
  <si>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</si>
  <si>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</si>
  <si>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</si>
  <si>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</si>
  <si>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</si>
  <si>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</si>
  <si>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</si>
  <si>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</si>
  <si>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</si>
  <si>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</si>
  <si>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</si>
  <si>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</si>
  <si>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</si>
  <si>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</si>
  <si>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</si>
  <si>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</si>
  <si>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</si>
  <si>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</si>
  <si>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</si>
  <si>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</si>
  <si>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</si>
  <si>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</si>
  <si>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</si>
  <si>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</si>
  <si>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</si>
  <si>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</si>
  <si>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</si>
  <si>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</si>
  <si>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</si>
  <si>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</si>
  <si>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</si>
  <si>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</si>
  <si>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</si>
  <si>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</si>
  <si>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</si>
  <si>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</si>
  <si>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</si>
  <si>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</si>
  <si>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</si>
  <si>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</si>
  <si>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</si>
  <si>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</si>
  <si>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</si>
  <si>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</si>
  <si>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</si>
  <si>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</si>
  <si>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</si>
  <si>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</si>
  <si>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</si>
  <si>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</si>
  <si>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</si>
  <si>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</si>
  <si>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</si>
  <si>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</si>
  <si>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</si>
  <si>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</si>
  <si>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</si>
  <si>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</si>
  <si>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</si>
  <si>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</si>
  <si>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</si>
  <si>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</si>
  <si>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</si>
  <si>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</si>
  <si>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</si>
  <si>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</si>
  <si>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</si>
  <si>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</si>
  <si>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</si>
  <si>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</si>
  <si>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</si>
  <si>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</si>
  <si>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</si>
  <si>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</si>
  <si>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</si>
  <si>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</si>
  <si>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</si>
  <si>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</si>
  <si>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</si>
  <si>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</si>
  <si>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</si>
  <si>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</si>
  <si>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</si>
  <si>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</si>
  <si>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</si>
  <si>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</si>
  <si>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</si>
  <si>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</si>
  <si>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</si>
  <si>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</si>
  <si>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</si>
  <si>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</si>
  <si>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</si>
  <si>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</si>
  <si>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</si>
  <si>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</si>
  <si>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</si>
  <si>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</si>
  <si>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</si>
  <si>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</si>
  <si>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</si>
  <si>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</si>
  <si>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</si>
  <si>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</si>
  <si>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</si>
  <si>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</si>
  <si>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</si>
  <si>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</si>
  <si>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</si>
  <si>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</si>
  <si>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</si>
  <si>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</si>
  <si>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</si>
  <si>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</si>
  <si>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</si>
  <si>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</si>
  <si>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</si>
  <si>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</si>
  <si>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</si>
  <si>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</si>
  <si>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</si>
  <si>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</si>
  <si>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</si>
  <si>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</si>
  <si>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</si>
  <si>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</si>
  <si>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</si>
  <si>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</si>
  <si>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</si>
  <si>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</si>
  <si>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</si>
  <si>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</si>
  <si>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</si>
  <si>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</si>
  <si>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</si>
  <si>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</si>
  <si>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</si>
  <si>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</si>
  <si>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</si>
  <si>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</si>
  <si>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</si>
  <si>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</si>
  <si>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</si>
  <si>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</si>
  <si>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</si>
  <si>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</si>
  <si>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</si>
  <si>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</si>
  <si>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</si>
  <si>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</si>
  <si>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</si>
  <si>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</si>
  <si>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</si>
  <si>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</si>
  <si>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</si>
  <si>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</si>
  <si>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</si>
  <si>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</si>
  <si>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</si>
  <si>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</si>
  <si>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</si>
  <si>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</si>
  <si>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</si>
  <si>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</si>
  <si>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</si>
  <si>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</si>
  <si>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</si>
  <si>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</si>
  <si>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</si>
  <si>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</si>
  <si>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</si>
  <si>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</si>
  <si>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</si>
  <si>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</si>
  <si>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</si>
  <si>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</si>
  <si>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</si>
  <si>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</si>
  <si>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</si>
  <si>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</si>
  <si>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</si>
  <si>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</si>
  <si>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</si>
  <si>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</si>
  <si>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</si>
  <si>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</si>
  <si>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</si>
  <si>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</si>
  <si>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</si>
  <si>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</si>
  <si>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</si>
  <si>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</si>
  <si>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</si>
  <si>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</si>
  <si>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</si>
  <si>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</si>
  <si>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</si>
  <si>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</si>
  <si>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</si>
  <si>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</si>
  <si>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</si>
  <si>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</si>
  <si>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</si>
  <si>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</si>
  <si>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</si>
  <si>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</si>
  <si>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</si>
  <si>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</si>
  <si>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</si>
  <si>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</si>
  <si>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</si>
  <si>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</si>
  <si>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</si>
  <si>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</si>
  <si>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</si>
  <si>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</si>
  <si>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</si>
  <si>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</si>
  <si>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</si>
  <si>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</si>
  <si>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</si>
  <si>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</si>
  <si>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</si>
  <si>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</si>
  <si>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</si>
  <si>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</si>
  <si>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</si>
  <si>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</si>
  <si>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</si>
  <si>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</si>
  <si>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</si>
  <si>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</si>
  <si>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</si>
  <si>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</si>
  <si>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</si>
  <si>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</si>
  <si>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</si>
  <si>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</si>
  <si>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</si>
  <si>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</si>
  <si>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</si>
  <si>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</si>
  <si>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</si>
  <si>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</si>
  <si>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</si>
  <si>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</si>
  <si>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</si>
  <si>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</si>
  <si>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</si>
  <si>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</si>
  <si>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</si>
  <si>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</si>
  <si>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</si>
  <si>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</si>
  <si>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</si>
  <si>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</si>
  <si>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</si>
  <si>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</si>
  <si>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</si>
  <si>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</si>
  <si>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</si>
  <si>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</si>
  <si>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</si>
  <si>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</si>
  <si>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</si>
  <si>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</si>
  <si>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</si>
  <si>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</si>
  <si>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</si>
  <si>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</si>
  <si>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</si>
  <si>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</si>
  <si>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</si>
  <si>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</si>
  <si>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</si>
  <si>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</si>
  <si>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</si>
  <si>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</si>
  <si>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</si>
  <si>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</si>
  <si>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</si>
  <si>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</si>
  <si>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</si>
  <si>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</si>
  <si>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</si>
  <si>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</si>
  <si>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</si>
  <si>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</si>
  <si>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</si>
  <si>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</si>
  <si>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</si>
  <si>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</si>
  <si>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</si>
  <si>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</si>
  <si>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</si>
  <si>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</si>
  <si>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</si>
  <si>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</si>
  <si>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</si>
  <si>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</si>
  <si>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</si>
  <si>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</si>
  <si>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</si>
  <si>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</si>
  <si>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</si>
  <si>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</si>
  <si>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</si>
  <si>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</si>
  <si>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</si>
  <si>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</si>
  <si>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</si>
  <si>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</si>
  <si>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</si>
  <si>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</si>
  <si>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</si>
  <si>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</si>
  <si>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</si>
  <si>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</si>
  <si>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</si>
  <si>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</si>
  <si>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</si>
  <si>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</si>
  <si>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</si>
  <si>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</si>
  <si>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</si>
  <si>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</si>
  <si>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</si>
  <si>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</si>
  <si>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</si>
  <si>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</si>
  <si>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</si>
  <si>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</si>
  <si>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</si>
  <si>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</si>
  <si>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</si>
  <si>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</si>
  <si>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</si>
  <si>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</si>
  <si>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</si>
  <si>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</si>
  <si>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</si>
  <si>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</si>
  <si>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</si>
  <si>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</si>
  <si>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</si>
  <si>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</si>
  <si>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</si>
  <si>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</si>
  <si>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</si>
  <si>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</si>
  <si>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</si>
  <si>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</si>
  <si>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</si>
  <si>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</si>
  <si>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</si>
  <si>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</si>
  <si>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</si>
  <si>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</si>
  <si>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</si>
  <si>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</si>
  <si>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</si>
  <si>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</si>
  <si>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</si>
  <si>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</si>
  <si>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</si>
  <si>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</si>
  <si>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</si>
  <si>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</si>
  <si>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</si>
  <si>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</si>
  <si>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</si>
  <si>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</si>
  <si>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</si>
  <si>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</si>
  <si>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</si>
  <si>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</si>
  <si>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</si>
  <si>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</si>
  <si>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</si>
  <si>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</si>
  <si>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</si>
  <si>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</si>
  <si>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</si>
  <si>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</si>
  <si>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</si>
  <si>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</si>
  <si>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</si>
  <si>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</si>
  <si>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</si>
  <si>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</si>
  <si>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</si>
  <si>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</si>
  <si>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</si>
  <si>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</si>
  <si>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</si>
  <si>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</si>
  <si>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</si>
  <si>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</si>
  <si>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</si>
  <si>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</si>
  <si>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</si>
  <si>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</si>
  <si>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</si>
  <si>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</si>
  <si>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</si>
  <si>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</si>
  <si>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</si>
  <si>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</si>
  <si>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</si>
  <si>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</si>
  <si>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</si>
  <si>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</si>
  <si>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</si>
  <si>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</si>
  <si>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</si>
  <si>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</si>
  <si>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</si>
  <si>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</si>
  <si>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</si>
  <si>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</si>
  <si>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</si>
  <si>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</si>
  <si>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</si>
  <si>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</si>
  <si>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</si>
  <si>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</si>
  <si>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</si>
  <si>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</si>
  <si>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</si>
  <si>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</si>
  <si>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</si>
  <si>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</si>
  <si>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</si>
  <si>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</si>
  <si>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</si>
  <si>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</si>
  <si>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</si>
  <si>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</si>
  <si>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</si>
  <si>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</si>
  <si>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</si>
  <si>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</si>
  <si>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</si>
  <si>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</si>
  <si>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</si>
  <si>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</si>
  <si>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</si>
  <si>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</si>
  <si>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</si>
  <si>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</si>
  <si>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</si>
  <si>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</si>
  <si>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</si>
  <si>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</si>
  <si>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</si>
  <si>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</si>
  <si>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</si>
  <si>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</si>
  <si>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</si>
  <si>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</si>
  <si>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</si>
  <si>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</si>
  <si>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</si>
  <si>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</si>
  <si>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</si>
  <si>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</si>
  <si>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</si>
  <si>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</si>
  <si>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</si>
  <si>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</si>
  <si>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</si>
  <si>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</si>
  <si>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</si>
  <si>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</si>
  <si>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</si>
  <si>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</si>
  <si>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</si>
  <si>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</si>
  <si>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</si>
  <si>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</si>
  <si>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</si>
  <si>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</si>
  <si>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</si>
  <si>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</si>
  <si>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</si>
  <si>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</si>
  <si>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</si>
  <si>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</si>
  <si>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</si>
  <si>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</si>
  <si>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</si>
  <si>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</si>
  <si>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</si>
  <si>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</si>
  <si>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</si>
  <si>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</si>
  <si>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</si>
  <si>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</si>
  <si>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</si>
  <si>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</si>
  <si>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</si>
  <si>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</si>
  <si>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</si>
  <si>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</si>
  <si>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</si>
  <si>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</si>
  <si>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</si>
  <si>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</si>
  <si>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</si>
  <si>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</si>
  <si>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</si>
  <si>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</si>
  <si>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</si>
  <si>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</si>
  <si>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</si>
  <si>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</si>
  <si>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</si>
  <si>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</si>
  <si>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</si>
  <si>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</si>
  <si>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</si>
  <si>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</si>
  <si>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</si>
  <si>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</si>
  <si>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</si>
  <si>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</si>
  <si>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</si>
  <si>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</si>
  <si>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</si>
  <si>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</si>
  <si>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</si>
  <si>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</si>
  <si>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</si>
  <si>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</si>
  <si>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</si>
  <si>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</si>
  <si>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</si>
  <si>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</si>
  <si>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</si>
  <si>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</si>
  <si>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</si>
  <si>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</si>
  <si>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</si>
  <si>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</si>
  <si>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</si>
  <si>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</si>
  <si>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</si>
  <si>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</si>
  <si>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</si>
  <si>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</si>
  <si>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</si>
  <si>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</si>
  <si>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</si>
  <si>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</si>
  <si>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</si>
  <si>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</si>
  <si>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</si>
  <si>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</si>
  <si>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</si>
  <si>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</si>
  <si>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</si>
  <si>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</si>
  <si>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</si>
  <si>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</si>
  <si>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</si>
  <si>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</si>
  <si>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</si>
  <si>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</si>
  <si>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</si>
  <si>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</si>
  <si>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</si>
  <si>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</si>
  <si>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</si>
  <si>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</si>
  <si>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</si>
  <si>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</si>
  <si>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</si>
  <si>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</si>
  <si>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</si>
  <si>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</si>
  <si>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</si>
  <si>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</si>
  <si>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</si>
  <si>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</si>
  <si>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</si>
  <si>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</si>
  <si>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</si>
  <si>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</si>
  <si>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</si>
  <si>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</si>
  <si>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</si>
  <si>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</si>
  <si>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</si>
  <si>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</si>
  <si>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</si>
  <si>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</si>
  <si>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</si>
  <si>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</si>
  <si>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</si>
  <si>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</si>
  <si>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</si>
  <si>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</si>
  <si>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</si>
  <si>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</si>
  <si>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</si>
  <si>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</si>
  <si>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</si>
  <si>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</si>
  <si>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</si>
  <si>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</si>
  <si>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</si>
  <si>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</si>
  <si>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</si>
  <si>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</si>
  <si>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</si>
  <si>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</si>
  <si>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</si>
  <si>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</si>
  <si>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</si>
  <si>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</si>
  <si>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</si>
  <si>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</si>
  <si>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</si>
  <si>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</si>
  <si>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</si>
  <si>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</si>
  <si>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</si>
  <si>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</si>
  <si>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</si>
  <si>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</si>
  <si>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</si>
  <si>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</si>
  <si>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</si>
  <si>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</si>
  <si>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</si>
  <si>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</si>
  <si>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</si>
  <si>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</si>
  <si>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</si>
  <si>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</si>
  <si>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</si>
  <si>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</si>
  <si>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</si>
  <si>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</si>
  <si>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</si>
  <si>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</si>
  <si>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</si>
  <si>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</si>
  <si>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</si>
  <si>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</si>
  <si>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</si>
  <si>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</si>
  <si>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</si>
  <si>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</si>
  <si>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</si>
  <si>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</si>
  <si>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</si>
  <si>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</si>
  <si>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</si>
  <si>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</si>
  <si>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</si>
  <si>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</si>
  <si>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</si>
  <si>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</si>
  <si>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</si>
  <si>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</si>
  <si>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</si>
  <si>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</si>
  <si>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</si>
  <si>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</si>
  <si>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</si>
  <si>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</si>
  <si>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</si>
  <si>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</si>
  <si>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</si>
  <si>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</si>
  <si>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</si>
  <si>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</si>
  <si>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</si>
  <si>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</si>
  <si>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</si>
  <si>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</si>
  <si>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</si>
  <si>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</si>
  <si>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</si>
  <si>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</si>
  <si>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</si>
  <si>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</si>
  <si>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</si>
  <si>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</si>
  <si>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</si>
  <si>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</si>
  <si>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</si>
  <si>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</si>
  <si>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</si>
  <si>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</si>
  <si>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</si>
  <si>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</si>
  <si>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</si>
  <si>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</si>
  <si>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</si>
  <si>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</si>
  <si>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</si>
  <si>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</si>
  <si>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</si>
  <si>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</si>
  <si>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</si>
  <si>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</si>
  <si>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</si>
  <si>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</si>
  <si>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</si>
  <si>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</si>
  <si>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</si>
  <si>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</si>
  <si>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</si>
  <si>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</si>
  <si>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</si>
  <si>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</si>
  <si>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</si>
  <si>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</si>
  <si>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</si>
  <si>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</si>
  <si>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</si>
  <si>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</si>
  <si>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</si>
  <si>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</si>
  <si>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</si>
  <si>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</si>
  <si>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</si>
  <si>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</si>
  <si>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</si>
  <si>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</si>
  <si>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</si>
  <si>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</si>
  <si>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</si>
  <si>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</si>
  <si>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</si>
  <si>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</si>
  <si>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</si>
  <si>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</si>
  <si>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</si>
  <si>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</si>
  <si>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</si>
  <si>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</si>
  <si>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</si>
  <si>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</si>
  <si>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</si>
  <si>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</si>
  <si>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</si>
  <si>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</si>
  <si>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</si>
  <si>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</si>
  <si>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</si>
  <si>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</si>
  <si>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</si>
  <si>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</si>
  <si>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</si>
  <si>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</si>
  <si>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</si>
  <si>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</si>
  <si>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</si>
  <si>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</si>
  <si>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</si>
  <si>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</si>
  <si>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</si>
  <si>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</si>
  <si>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</si>
  <si>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</si>
  <si>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</si>
  <si>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</si>
  <si>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</si>
  <si>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</si>
  <si>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</si>
  <si>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</si>
  <si>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</si>
  <si>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</si>
  <si>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</si>
  <si>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</si>
  <si>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</si>
  <si>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</si>
  <si>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</si>
  <si>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</si>
  <si>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</si>
  <si>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</si>
  <si>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</si>
  <si>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</si>
  <si>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</si>
  <si>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</si>
  <si>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</si>
  <si>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</si>
  <si>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</si>
  <si>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</si>
  <si>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</si>
  <si>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</si>
  <si>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</si>
  <si>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</si>
  <si>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</si>
  <si>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</si>
  <si>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</si>
  <si>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</si>
  <si>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</si>
  <si>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</si>
  <si>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</si>
  <si>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</si>
  <si>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</si>
  <si>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</si>
  <si>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</si>
  <si>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</si>
  <si>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</si>
  <si>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</si>
  <si>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</si>
  <si>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</si>
  <si>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</si>
  <si>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</si>
  <si>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</si>
  <si>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</si>
  <si>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</si>
  <si>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</si>
  <si>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</si>
  <si>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</si>
  <si>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</si>
  <si>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</si>
  <si>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</si>
  <si>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</si>
  <si>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</si>
  <si>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</si>
  <si>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</si>
  <si>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</si>
  <si>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</si>
  <si>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</si>
  <si>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</si>
  <si>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</si>
  <si>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</si>
  <si>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</si>
  <si>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</si>
  <si>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</si>
  <si>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</si>
  <si>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</si>
  <si>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</si>
  <si>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</si>
  <si>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</si>
  <si>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</si>
  <si>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</si>
  <si>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</si>
  <si>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</si>
  <si>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</si>
  <si>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</si>
  <si>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</si>
  <si>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</si>
  <si>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</si>
  <si>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</si>
  <si>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</si>
  <si>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</si>
  <si>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</si>
  <si>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</si>
  <si>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</si>
  <si>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</si>
  <si>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</si>
  <si>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</si>
  <si>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</si>
  <si>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</si>
  <si>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</si>
  <si>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</si>
  <si>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</si>
  <si>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</si>
  <si>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</si>
  <si>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</si>
  <si>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</si>
  <si>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</si>
  <si>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</si>
  <si>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</si>
  <si>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</si>
  <si>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</si>
  <si>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</si>
  <si>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</si>
  <si>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</si>
  <si>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</si>
  <si>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</si>
  <si>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</si>
  <si>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</si>
  <si>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</si>
  <si>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</si>
  <si>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</si>
  <si>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</si>
  <si>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</si>
  <si>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</si>
  <si>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</si>
  <si>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</si>
  <si>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</si>
  <si>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</si>
  <si>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</si>
  <si>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</si>
  <si>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</si>
  <si>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</si>
  <si>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</si>
  <si>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</si>
  <si>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</si>
  <si>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</si>
  <si>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</si>
  <si>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</si>
  <si>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</si>
  <si>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</si>
  <si>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</si>
  <si>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</si>
  <si>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</si>
  <si>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</si>
  <si>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</si>
  <si>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</si>
  <si>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</si>
  <si>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</si>
  <si>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</si>
  <si>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</si>
  <si>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</si>
  <si>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</si>
  <si>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</si>
  <si>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</si>
  <si>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</si>
  <si>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</si>
  <si>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</si>
  <si>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</si>
  <si>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</si>
  <si>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</si>
  <si>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</si>
  <si>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</si>
  <si>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</si>
  <si>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</si>
  <si>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</si>
  <si>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</si>
  <si>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</si>
  <si>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</si>
  <si>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</si>
  <si>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</si>
  <si>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</si>
  <si>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</si>
  <si>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</si>
  <si>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</si>
  <si>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</si>
  <si>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</si>
  <si>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</si>
  <si>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</si>
  <si>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</si>
  <si>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</si>
  <si>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</si>
  <si>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</si>
  <si>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</si>
  <si>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</si>
  <si>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</si>
  <si>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</si>
  <si>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</si>
  <si>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</si>
  <si>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</si>
  <si>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</si>
  <si>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</si>
  <si>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</si>
  <si>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</si>
  <si>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</si>
  <si>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</si>
  <si>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</si>
  <si>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</si>
  <si>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</si>
  <si>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</si>
  <si>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</si>
  <si>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</si>
  <si>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</si>
  <si>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</si>
  <si>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</si>
  <si>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</si>
  <si>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</si>
  <si>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</si>
  <si>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</si>
  <si>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</si>
  <si>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</si>
  <si>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</si>
  <si>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</si>
  <si>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</si>
  <si>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</si>
  <si>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</si>
  <si>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</si>
  <si>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</si>
  <si>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</si>
  <si>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</si>
  <si>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</si>
  <si>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</si>
  <si>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</si>
  <si>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</si>
  <si>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</si>
  <si>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</si>
  <si>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</si>
  <si>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</si>
  <si>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</si>
  <si>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</si>
  <si>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</si>
  <si>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</si>
  <si>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</si>
  <si>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</si>
  <si>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</si>
  <si>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</si>
  <si>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</si>
  <si>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</si>
  <si>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</si>
  <si>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</si>
  <si>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</si>
  <si>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</si>
  <si>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</si>
  <si>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</si>
  <si>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</si>
  <si>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</si>
  <si>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</si>
  <si>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</si>
  <si>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</si>
  <si>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</si>
  <si>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</si>
  <si>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</si>
  <si>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</si>
  <si>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</si>
  <si>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</si>
  <si>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</si>
  <si>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</si>
  <si>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</si>
  <si>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</si>
  <si>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</si>
  <si>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</si>
  <si>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</si>
  <si>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</si>
  <si>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</si>
  <si>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</si>
  <si>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</si>
  <si>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</si>
  <si>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</si>
  <si>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</si>
  <si>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</si>
  <si>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</si>
  <si>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</si>
  <si>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</si>
  <si>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</si>
  <si>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</si>
  <si>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</si>
  <si>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</si>
  <si>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</si>
  <si>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</si>
  <si>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</si>
  <si>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</si>
  <si>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</si>
  <si>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</si>
  <si>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</si>
  <si>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</si>
  <si>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</si>
  <si>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</si>
  <si>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</si>
  <si>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</si>
  <si>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</si>
  <si>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</si>
  <si>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</si>
  <si>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</si>
  <si>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</si>
  <si>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</si>
  <si>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</si>
  <si>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</si>
  <si>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</si>
  <si>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</si>
  <si>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</si>
  <si>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</si>
  <si>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</si>
  <si>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</si>
  <si>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</si>
  <si>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</si>
  <si>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</si>
  <si>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</si>
  <si>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</si>
  <si>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</si>
  <si>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</si>
  <si>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</si>
  <si>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</si>
  <si>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</si>
  <si>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</si>
  <si>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</si>
  <si>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</si>
  <si>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</si>
  <si>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</si>
  <si>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</si>
  <si>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</si>
  <si>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</si>
  <si>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</si>
  <si>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</si>
  <si>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</si>
  <si>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</si>
  <si>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</si>
  <si>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</si>
  <si>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</si>
  <si>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</si>
  <si>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</si>
  <si>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</si>
  <si>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</si>
  <si>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</si>
  <si>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</si>
  <si>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</si>
  <si>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</si>
  <si>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</si>
  <si>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</si>
  <si>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</si>
  <si>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</si>
  <si>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</si>
  <si>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</si>
  <si>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</si>
  <si>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</si>
  <si>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</si>
  <si>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</si>
  <si>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</si>
  <si>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</si>
  <si>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</si>
  <si>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</si>
  <si>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</si>
  <si>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</si>
  <si>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</si>
  <si>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</si>
  <si>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</si>
  <si>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</si>
  <si>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</si>
  <si>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</si>
  <si>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</si>
  <si>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</si>
  <si>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</si>
  <si>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</si>
  <si>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</si>
  <si>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</si>
  <si>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</si>
  <si>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</si>
  <si>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</si>
  <si>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</si>
  <si>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</si>
  <si>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</si>
  <si>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</si>
  <si>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</si>
  <si>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</si>
  <si>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</si>
  <si>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</si>
  <si>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</si>
  <si>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</si>
  <si>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</si>
  <si>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</si>
  <si>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</si>
  <si>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</si>
  <si>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</si>
  <si>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</si>
  <si>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</si>
  <si>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</si>
  <si>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</si>
  <si>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</si>
  <si>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</si>
  <si>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</si>
  <si>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</si>
  <si>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</si>
  <si>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</si>
  <si>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</si>
  <si>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</si>
  <si>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</si>
  <si>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</si>
  <si>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</si>
  <si>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</si>
  <si>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</si>
  <si>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</si>
  <si>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</si>
  <si>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</si>
  <si>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</si>
  <si>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</si>
  <si>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</si>
  <si>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</si>
  <si>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</si>
  <si>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</si>
  <si>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</si>
  <si>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</si>
  <si>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</si>
  <si>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</si>
  <si>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</si>
  <si>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</si>
  <si>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</si>
  <si>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</si>
  <si>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</si>
  <si>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</si>
  <si>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</si>
  <si>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</si>
  <si>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</si>
  <si>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</si>
  <si>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</si>
  <si>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</si>
  <si>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</si>
  <si>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</si>
  <si>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</si>
  <si>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</si>
  <si>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</si>
  <si>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</si>
  <si>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</si>
  <si>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</si>
  <si>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</si>
  <si>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</si>
  <si>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</si>
  <si>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</si>
  <si>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</si>
  <si>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</si>
  <si>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</si>
  <si>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</si>
  <si>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</si>
  <si>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</si>
  <si>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</si>
  <si>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</si>
  <si>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</si>
  <si>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</si>
  <si>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</si>
  <si>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</si>
  <si>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</si>
  <si>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</si>
  <si>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</si>
  <si>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</si>
  <si>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</si>
  <si>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</si>
  <si>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</si>
  <si>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</si>
  <si>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</si>
  <si>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</si>
  <si>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</si>
  <si>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</si>
  <si>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</si>
  <si>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</si>
  <si>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</si>
  <si>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</si>
  <si>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</si>
  <si>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</si>
  <si>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</si>
  <si>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</si>
  <si>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</si>
  <si>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</si>
  <si>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</si>
  <si>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</si>
  <si>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</si>
  <si>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</si>
  <si>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</si>
  <si>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</si>
  <si>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</si>
  <si>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</si>
  <si>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</si>
  <si>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</si>
  <si>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</si>
  <si>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</si>
  <si>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</si>
  <si>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</si>
  <si>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</si>
  <si>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</si>
  <si>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</si>
  <si>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</si>
  <si>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</si>
  <si>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</si>
  <si>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</si>
  <si>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</si>
  <si>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</si>
  <si>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</si>
  <si>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</si>
  <si>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</si>
  <si>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</si>
  <si>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</si>
  <si>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</si>
  <si>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</si>
  <si>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</si>
  <si>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</si>
  <si>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</si>
  <si>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</si>
  <si>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</si>
  <si>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</si>
  <si>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</si>
  <si>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</si>
  <si>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</si>
  <si>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</si>
  <si>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</si>
  <si>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</si>
  <si>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</si>
  <si>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</si>
  <si>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</si>
  <si>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</si>
  <si>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</si>
  <si>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</si>
  <si>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</si>
  <si>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</si>
  <si>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</si>
  <si>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</si>
  <si>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</si>
  <si>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</si>
  <si>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</si>
  <si>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</si>
  <si>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</si>
  <si>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</si>
  <si>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</si>
  <si>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</si>
  <si>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</si>
  <si>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</si>
  <si>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</si>
  <si>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</si>
  <si>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</si>
  <si>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</si>
  <si>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</si>
  <si>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</si>
  <si>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</si>
  <si>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</si>
  <si>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</si>
  <si>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</si>
  <si>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</si>
  <si>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</si>
  <si>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</si>
  <si>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</si>
  <si>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</si>
  <si>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</si>
  <si>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</si>
  <si>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</si>
  <si>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</si>
  <si>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</si>
  <si>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</si>
  <si>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</si>
  <si>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</si>
  <si>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</si>
  <si>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</si>
  <si>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</si>
  <si>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</si>
  <si>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</si>
  <si>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</si>
  <si>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</si>
  <si>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</si>
  <si>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</si>
  <si>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</si>
  <si>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</si>
  <si>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</si>
  <si>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</si>
  <si>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</si>
  <si>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</si>
  <si>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</si>
  <si>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</si>
  <si>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</si>
  <si>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</si>
  <si>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</si>
  <si>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</si>
  <si>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</si>
  <si>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</si>
  <si>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</si>
  <si>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</si>
  <si>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</si>
  <si>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</si>
  <si>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</si>
  <si>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</si>
  <si>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</si>
  <si>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</si>
  <si>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</si>
  <si>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</si>
  <si>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</si>
  <si>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</si>
  <si>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</si>
  <si>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</si>
  <si>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</si>
  <si>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</si>
  <si>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</si>
  <si>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</si>
  <si>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</si>
  <si>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</si>
  <si>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</si>
  <si>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</si>
  <si>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</si>
  <si>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</si>
  <si>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</si>
  <si>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</si>
  <si>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</si>
  <si>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</si>
  <si>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</si>
  <si>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</si>
  <si>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</si>
  <si>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</si>
  <si>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</si>
  <si>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</si>
  <si>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</si>
  <si>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</si>
  <si>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</si>
  <si>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</si>
  <si>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</si>
  <si>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</si>
  <si>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</si>
  <si>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</si>
  <si>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</si>
  <si>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</si>
  <si>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</si>
  <si>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</si>
  <si>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</si>
  <si>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</si>
  <si>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</si>
  <si>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</si>
  <si>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</si>
  <si>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</si>
  <si>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</si>
  <si>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</si>
  <si>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</si>
  <si>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</si>
  <si>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</si>
  <si>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</si>
  <si>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</si>
  <si>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</si>
  <si>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</si>
  <si>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</si>
  <si>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</si>
  <si>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</si>
  <si>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</si>
  <si>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</si>
  <si>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</si>
  <si>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</si>
  <si>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</si>
  <si>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</si>
  <si>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</si>
  <si>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</si>
  <si>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</si>
  <si>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</si>
  <si>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</si>
  <si>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</si>
  <si>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</si>
  <si>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</si>
  <si>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</si>
  <si>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</si>
  <si>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</si>
  <si>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</si>
  <si>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</si>
  <si>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</si>
  <si>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</si>
  <si>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</si>
  <si>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</si>
  <si>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</si>
  <si>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</si>
  <si>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</si>
  <si>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</si>
  <si>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</si>
  <si>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</si>
  <si>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</si>
  <si>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</si>
  <si>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</si>
  <si>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</si>
  <si>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</si>
  <si>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</si>
  <si>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</si>
  <si>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</si>
  <si>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</si>
  <si>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</si>
  <si>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</si>
  <si>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</si>
  <si>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</si>
  <si>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</si>
  <si>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</si>
  <si>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</si>
  <si>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</si>
  <si>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</si>
  <si>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</si>
  <si>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</si>
  <si>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</si>
  <si>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</si>
  <si>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</si>
  <si>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</si>
  <si>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</si>
  <si>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</si>
  <si>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</si>
  <si>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</si>
  <si>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</si>
  <si>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</si>
  <si>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</si>
  <si>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</si>
  <si>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</si>
  <si>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</si>
  <si>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</si>
  <si>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</si>
  <si>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</si>
  <si>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</si>
  <si>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</si>
  <si>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</si>
  <si>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</si>
  <si>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</si>
  <si>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</si>
  <si>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</si>
  <si>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</si>
  <si>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</si>
  <si>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</si>
  <si>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</si>
  <si>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</si>
  <si>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</si>
  <si>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</si>
  <si>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</si>
  <si>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</si>
  <si>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</si>
  <si>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</si>
  <si>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</si>
  <si>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</si>
  <si>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</si>
  <si>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</si>
  <si>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</si>
  <si>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</si>
  <si>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</si>
  <si>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</si>
  <si>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</si>
  <si>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</si>
  <si>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</si>
  <si>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</si>
  <si>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</si>
  <si>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</si>
  <si>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</si>
  <si>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</si>
  <si>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</si>
  <si>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</si>
  <si>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</si>
  <si>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</si>
  <si>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</si>
  <si>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</si>
  <si>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</si>
  <si>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</si>
  <si>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</si>
  <si>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</si>
  <si>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</si>
  <si>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</si>
  <si>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</si>
  <si>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</si>
  <si>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</si>
  <si>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</si>
  <si>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</si>
  <si>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</si>
  <si>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</si>
  <si>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</si>
  <si>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</si>
  <si>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</si>
  <si>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</si>
  <si>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</si>
  <si>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</si>
  <si>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</si>
  <si>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</si>
  <si>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</si>
  <si>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</si>
  <si>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</si>
  <si>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</si>
  <si>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</si>
  <si>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</si>
  <si>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</si>
  <si>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</si>
  <si>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</si>
  <si>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</si>
  <si>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</si>
  <si>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</si>
  <si>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</si>
  <si>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</si>
  <si>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</si>
  <si>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</si>
  <si>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</si>
  <si>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</si>
  <si>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</si>
  <si>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</si>
  <si>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</si>
  <si>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</si>
  <si>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</si>
  <si>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</si>
  <si>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</si>
  <si>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</si>
  <si>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</si>
  <si>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</si>
  <si>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</si>
  <si>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</si>
  <si>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</si>
  <si>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</si>
  <si>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</si>
  <si>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</si>
  <si>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</si>
  <si>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</si>
  <si>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</si>
  <si>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</si>
  <si>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</si>
  <si>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</si>
  <si>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</si>
  <si>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</si>
  <si>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</si>
  <si>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</si>
  <si>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</si>
  <si>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</si>
  <si>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</si>
  <si>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</si>
  <si>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</si>
  <si>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</si>
  <si>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</si>
  <si>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</si>
  <si>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</si>
  <si>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</si>
  <si>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</si>
  <si>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</si>
  <si>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</si>
  <si>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</si>
  <si>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</si>
  <si>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</si>
  <si>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</si>
  <si>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</si>
  <si>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</si>
  <si>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</si>
  <si>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</si>
  <si>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</si>
  <si>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</si>
  <si>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</si>
  <si>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</si>
  <si>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</si>
  <si>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</si>
  <si>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</si>
  <si>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</si>
  <si>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</si>
  <si>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</si>
  <si>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</si>
  <si>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</si>
  <si>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</si>
  <si>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</si>
  <si>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</si>
  <si>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</si>
  <si>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</si>
  <si>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</si>
  <si>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</si>
  <si>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</si>
  <si>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</si>
  <si>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</si>
  <si>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</si>
  <si>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</si>
  <si>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</si>
  <si>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</si>
  <si>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</si>
  <si>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</si>
  <si>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</si>
  <si>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</si>
  <si>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</si>
  <si>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</si>
  <si>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</si>
  <si>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</si>
  <si>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</si>
  <si>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</si>
  <si>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</si>
  <si>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</si>
  <si>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</si>
  <si>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</si>
  <si>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</si>
  <si>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</si>
  <si>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</si>
  <si>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</si>
  <si>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</si>
  <si>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</si>
  <si>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</si>
  <si>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</si>
  <si>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</si>
  <si>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</si>
  <si>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</si>
  <si>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</si>
  <si>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</si>
  <si>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</si>
  <si>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</si>
  <si>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</si>
  <si>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</si>
  <si>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</si>
  <si>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</si>
  <si>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</si>
  <si>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</si>
  <si>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</si>
  <si>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</si>
  <si>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</si>
  <si>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</si>
  <si>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</si>
  <si>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</si>
  <si>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</si>
  <si>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</si>
  <si>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</si>
  <si>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</si>
  <si>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</si>
  <si>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</si>
  <si>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</si>
  <si>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</si>
  <si>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</si>
  <si>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</si>
  <si>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</si>
  <si>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</si>
  <si>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</si>
  <si>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</si>
  <si>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</si>
  <si>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</si>
  <si>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</si>
  <si>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</si>
  <si>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</si>
  <si>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</si>
  <si>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</si>
  <si>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</si>
  <si>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</si>
  <si>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</si>
  <si>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</si>
  <si>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</si>
  <si>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</si>
  <si>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</si>
  <si>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</si>
  <si>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</si>
  <si>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</si>
  <si>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</si>
  <si>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</si>
  <si>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</si>
  <si>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</si>
  <si>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</si>
  <si>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</si>
  <si>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</si>
  <si>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</si>
  <si>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</si>
  <si>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</si>
  <si>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</si>
  <si>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</si>
  <si>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</si>
  <si>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</si>
  <si>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</si>
  <si>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</si>
  <si>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</si>
  <si>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</si>
  <si>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</si>
  <si>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</si>
  <si>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</si>
  <si>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</si>
  <si>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</si>
  <si>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</si>
  <si>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</si>
  <si>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</si>
  <si>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</si>
  <si>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</si>
  <si>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</si>
  <si>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</si>
  <si>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</si>
  <si>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</si>
  <si>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</si>
  <si>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</si>
  <si>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</si>
  <si>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</si>
  <si>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</si>
  <si>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</si>
  <si>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</si>
  <si>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</si>
  <si>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</si>
  <si>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</si>
  <si>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</si>
  <si>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</si>
  <si>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</si>
  <si>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</si>
  <si>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</si>
  <si>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</si>
  <si>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</si>
  <si>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</si>
  <si>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</si>
  <si>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</si>
  <si>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</si>
  <si>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</si>
  <si>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</si>
  <si>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</si>
  <si>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</si>
  <si>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</si>
  <si>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</si>
  <si>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</si>
  <si>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</si>
  <si>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</si>
  <si>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</si>
  <si>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</si>
  <si>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</si>
  <si>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</si>
  <si>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</si>
  <si>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</si>
  <si>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</si>
  <si>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</si>
  <si>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</si>
  <si>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</si>
  <si>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</si>
  <si>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</si>
  <si>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</si>
  <si>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</si>
  <si>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</si>
  <si>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</si>
  <si>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</si>
  <si>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</si>
  <si>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</si>
  <si>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</si>
  <si>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</si>
  <si>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</si>
  <si>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</si>
  <si>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</si>
  <si>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</si>
  <si>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</si>
  <si>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</si>
  <si>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</si>
  <si>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</si>
  <si>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</si>
  <si>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</si>
  <si>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</si>
  <si>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</si>
  <si>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</si>
  <si>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</si>
  <si>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</si>
  <si>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</si>
  <si>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</si>
  <si>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</si>
  <si>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</si>
  <si>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</si>
  <si>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</si>
  <si>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</si>
  <si>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</si>
  <si>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</si>
  <si>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</si>
  <si>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</si>
  <si>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</si>
  <si>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</si>
  <si>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</si>
  <si>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</si>
  <si>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</si>
  <si>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</si>
  <si>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</si>
  <si>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</si>
  <si>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</si>
  <si>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</si>
  <si>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</si>
  <si>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</si>
  <si>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</si>
  <si>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</si>
  <si>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</si>
  <si>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</si>
  <si>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</si>
  <si>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</si>
  <si>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</si>
  <si>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</si>
  <si>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</si>
  <si>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</si>
  <si>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</si>
  <si>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</si>
  <si>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</si>
  <si>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</si>
  <si>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</si>
  <si>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</si>
  <si>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</si>
  <si>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</si>
  <si>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</si>
  <si>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</si>
  <si>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</si>
  <si>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</si>
  <si>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</si>
  <si>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</si>
  <si>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</si>
  <si>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</si>
  <si>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</si>
  <si>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</si>
  <si>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</si>
  <si>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</si>
  <si>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</si>
  <si>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</si>
  <si>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</si>
  <si>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</si>
  <si>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</si>
  <si>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</si>
  <si>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</si>
  <si>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</si>
  <si>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</si>
  <si>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</si>
  <si>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</si>
  <si>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</si>
  <si>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</si>
  <si>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</si>
  <si>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</si>
  <si>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</si>
  <si>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</si>
  <si>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</si>
  <si>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</si>
  <si>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</si>
  <si>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</si>
  <si>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</si>
  <si>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</si>
  <si>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</si>
  <si>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</si>
  <si>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</si>
  <si>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</si>
  <si>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</si>
  <si>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</si>
  <si>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</si>
  <si>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</si>
  <si>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</si>
  <si>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</si>
  <si>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</si>
  <si>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</si>
  <si>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</si>
  <si>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</si>
  <si>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</si>
  <si>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</si>
  <si>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</si>
  <si>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</si>
  <si>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</si>
  <si>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</si>
  <si>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</si>
  <si>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</si>
  <si>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</si>
  <si>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</si>
  <si>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</si>
  <si>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</si>
  <si>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</si>
  <si>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</si>
  <si>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</si>
  <si>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</si>
  <si>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</si>
  <si>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</si>
  <si>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</si>
  <si>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</si>
  <si>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</si>
  <si>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</si>
  <si>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</si>
  <si>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</si>
  <si>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</si>
  <si>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</si>
  <si>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</si>
  <si>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</si>
  <si>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</si>
  <si>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</si>
  <si>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</si>
  <si>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</si>
  <si>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</si>
  <si>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</si>
  <si>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</si>
  <si>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</si>
  <si>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</si>
  <si>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</si>
  <si>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</si>
  <si>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</si>
  <si>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</si>
  <si>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</si>
  <si>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</si>
  <si>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</si>
  <si>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</si>
  <si>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</si>
  <si>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</si>
  <si>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</si>
  <si>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</si>
  <si>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</si>
  <si>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</si>
  <si>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</si>
  <si>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</si>
  <si>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</si>
  <si>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</si>
  <si>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</si>
  <si>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</si>
  <si>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</si>
  <si>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</si>
  <si>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</si>
  <si>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</si>
  <si>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</si>
  <si>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</si>
  <si>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</si>
  <si>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</si>
  <si>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</si>
  <si>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</si>
  <si>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</si>
  <si>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</si>
  <si>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</si>
  <si>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</si>
  <si>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</si>
  <si>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</si>
  <si>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</si>
  <si>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</si>
  <si>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</si>
  <si>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</si>
  <si>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</si>
  <si>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</si>
  <si>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</si>
  <si>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</si>
  <si>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</si>
  <si>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</si>
  <si>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</si>
  <si>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</si>
  <si>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</si>
  <si>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</si>
  <si>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</si>
  <si>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</si>
  <si>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</si>
  <si>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</si>
  <si>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</si>
  <si>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</si>
  <si>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</si>
  <si>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</si>
  <si>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</si>
  <si>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</si>
  <si>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</si>
  <si>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</si>
  <si>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</si>
  <si>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</si>
  <si>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</si>
  <si>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</si>
  <si>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</si>
  <si>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</si>
  <si>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</si>
  <si>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</si>
  <si>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</si>
  <si>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</si>
  <si>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</si>
  <si>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</si>
  <si>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</si>
  <si>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</si>
  <si>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</si>
  <si>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</si>
  <si>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</si>
  <si>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</si>
  <si>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</si>
  <si>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</si>
  <si>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</si>
  <si>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</si>
  <si>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</si>
  <si>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</si>
  <si>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</si>
  <si>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</si>
  <si>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</si>
  <si>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</si>
  <si>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</si>
  <si>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</si>
  <si>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</si>
  <si>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</si>
  <si>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</si>
  <si>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</si>
  <si>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</si>
  <si>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</si>
  <si>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</si>
  <si>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</si>
  <si>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</si>
  <si>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</si>
  <si>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</si>
  <si>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</si>
  <si>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</si>
  <si>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</si>
  <si>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</si>
  <si>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</si>
  <si>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</si>
  <si>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</si>
  <si>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</si>
  <si>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</si>
  <si>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</si>
  <si>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</si>
  <si>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</si>
  <si>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</si>
  <si>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</si>
  <si>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</si>
  <si>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</si>
  <si>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</si>
  <si>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</si>
  <si>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</si>
  <si>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</si>
  <si>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</si>
  <si>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</si>
  <si>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</si>
  <si>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</si>
  <si>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</si>
  <si>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</si>
  <si>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</si>
  <si>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</si>
  <si>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</si>
  <si>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</si>
  <si>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</si>
  <si>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</si>
  <si>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</si>
  <si>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</si>
  <si>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</si>
  <si>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</si>
  <si>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</si>
  <si>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</si>
  <si>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</si>
  <si>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</si>
  <si>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</si>
  <si>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</si>
  <si>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</si>
  <si>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</si>
  <si>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</si>
  <si>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</si>
  <si>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</si>
  <si>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</si>
  <si>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</si>
  <si>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</si>
  <si>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</si>
  <si>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</si>
  <si>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</si>
  <si>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</si>
  <si>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</si>
  <si>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</si>
  <si>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</si>
  <si>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</si>
  <si>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</si>
  <si>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</si>
  <si>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</si>
  <si>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</si>
  <si>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</si>
  <si>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</si>
  <si>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</si>
  <si>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</si>
  <si>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</si>
  <si>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</si>
  <si>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</si>
  <si>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</si>
  <si>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</si>
  <si>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</si>
  <si>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</si>
  <si>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</si>
  <si>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</si>
  <si>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</si>
  <si>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</si>
  <si>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</si>
  <si>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</si>
  <si>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</si>
  <si>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</si>
  <si>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</si>
  <si>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</si>
  <si>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</si>
  <si>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</si>
  <si>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</si>
  <si>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</si>
  <si>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</si>
  <si>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</si>
  <si>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</si>
  <si>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</si>
  <si>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</si>
  <si>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</si>
  <si>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</si>
  <si>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</si>
  <si>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</si>
  <si>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</si>
  <si>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</si>
  <si>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</si>
  <si>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</si>
  <si>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</si>
  <si>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</si>
  <si>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</si>
  <si>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</si>
  <si>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</si>
  <si>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</si>
  <si>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</si>
  <si>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</si>
  <si>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</si>
  <si>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</si>
  <si>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</si>
  <si>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</si>
  <si>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</si>
  <si>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</si>
  <si>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</si>
  <si>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</si>
  <si>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</si>
  <si>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</si>
  <si>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</si>
  <si>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</si>
  <si>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</si>
  <si>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</si>
  <si>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</si>
  <si>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</si>
  <si>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</si>
  <si>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</si>
  <si>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</si>
  <si>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</si>
  <si>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</si>
  <si>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</si>
  <si>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</si>
  <si>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</si>
  <si>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</si>
  <si>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</si>
  <si>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</si>
  <si>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</si>
  <si>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</si>
  <si>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</si>
  <si>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</si>
  <si>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</si>
  <si>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</si>
  <si>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</si>
  <si>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</si>
  <si>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</si>
  <si>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</si>
  <si>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</si>
  <si>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</si>
  <si>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</si>
  <si>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</si>
  <si>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</si>
  <si>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</si>
  <si>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</si>
  <si>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</si>
  <si>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</si>
  <si>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</si>
  <si>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</si>
  <si>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</si>
  <si>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</si>
  <si>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</si>
  <si>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</si>
  <si>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</si>
  <si>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</si>
  <si>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</si>
  <si>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</si>
  <si>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</si>
  <si>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</si>
  <si>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</si>
  <si>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</si>
  <si>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</si>
  <si>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</si>
  <si>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</si>
  <si>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</si>
  <si>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</si>
  <si>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</si>
  <si>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</si>
  <si>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</si>
  <si>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</si>
  <si>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</si>
  <si>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</si>
  <si>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</si>
  <si>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</si>
  <si>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</si>
  <si>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</si>
  <si>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</si>
  <si>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</si>
  <si>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</si>
  <si>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</si>
  <si>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</si>
  <si>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</si>
  <si>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</si>
  <si>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</si>
  <si>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</si>
  <si>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</si>
  <si>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</si>
  <si>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</si>
  <si>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</si>
  <si>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</si>
  <si>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</si>
  <si>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</si>
  <si>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</si>
  <si>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</si>
  <si>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</si>
  <si>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</si>
  <si>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</si>
  <si>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</si>
  <si>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</si>
  <si>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</si>
  <si>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</si>
  <si>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</si>
  <si>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</si>
  <si>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</si>
  <si>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</si>
  <si>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</si>
  <si>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</si>
  <si>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</si>
  <si>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</si>
  <si>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</si>
  <si>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</si>
  <si>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</si>
  <si>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</si>
  <si>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</si>
  <si>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</si>
  <si>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</si>
  <si>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</si>
  <si>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</si>
  <si>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</si>
  <si>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</si>
  <si>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</si>
  <si>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</si>
  <si>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</si>
  <si>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</si>
  <si>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</si>
  <si>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</si>
  <si>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</si>
  <si>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</si>
  <si>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</si>
  <si>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</si>
  <si>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</si>
  <si>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</si>
  <si>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</si>
  <si>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</si>
  <si>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</si>
  <si>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</si>
  <si>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</si>
  <si>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</si>
  <si>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</si>
  <si>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</si>
  <si>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</si>
  <si>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</si>
  <si>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</si>
  <si>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</si>
  <si>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</si>
  <si>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</si>
  <si>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</si>
  <si>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</si>
  <si>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</si>
  <si>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</si>
  <si>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</si>
  <si>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</si>
  <si>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</si>
  <si>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</si>
  <si>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</si>
  <si>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</si>
  <si>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</si>
  <si>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</si>
  <si>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</si>
  <si>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</si>
  <si>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</si>
  <si>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</si>
  <si>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</si>
  <si>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</si>
  <si>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</si>
  <si>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</si>
  <si>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</si>
  <si>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</si>
  <si>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</si>
  <si>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</si>
  <si>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</si>
  <si>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</si>
  <si>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</si>
  <si>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</si>
  <si>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</si>
  <si>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</si>
  <si>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</si>
  <si>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</si>
  <si>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</si>
  <si>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</si>
  <si>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</si>
  <si>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</si>
  <si>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</si>
  <si>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</si>
  <si>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</si>
  <si>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</si>
  <si>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</si>
  <si>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</si>
  <si>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</si>
  <si>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</si>
  <si>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</si>
  <si>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</si>
  <si>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</si>
  <si>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</si>
  <si>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</si>
  <si>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</si>
  <si>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</si>
  <si>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</si>
  <si>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</si>
  <si>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</si>
  <si>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</si>
  <si>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</si>
  <si>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</si>
  <si>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</si>
  <si>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</si>
  <si>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</si>
  <si>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</si>
  <si>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</si>
  <si>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</si>
  <si>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</si>
  <si>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</si>
  <si>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</si>
  <si>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</si>
  <si>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</si>
  <si>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</si>
  <si>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</si>
  <si>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</si>
  <si>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</si>
  <si>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</si>
  <si>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</si>
  <si>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</si>
  <si>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</si>
  <si>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</si>
  <si>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</si>
  <si>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</si>
  <si>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</si>
  <si>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</si>
  <si>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</si>
  <si>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</si>
  <si>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</si>
  <si>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</si>
  <si>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</si>
  <si>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</si>
  <si>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</si>
  <si>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</si>
  <si>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</si>
  <si>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</si>
  <si>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</si>
  <si>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</si>
  <si>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</si>
  <si>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</si>
  <si>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</si>
  <si>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</si>
  <si>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</si>
  <si>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</si>
  <si>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</si>
  <si>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</si>
  <si>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</si>
  <si>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</si>
  <si>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</si>
  <si>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</si>
  <si>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</si>
  <si>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</si>
  <si>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</si>
  <si>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</si>
  <si>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</si>
  <si>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</si>
  <si>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</si>
  <si>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</si>
  <si>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</si>
  <si>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</si>
  <si>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</si>
  <si>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</si>
  <si>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</si>
  <si>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</si>
  <si>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</si>
  <si>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</si>
  <si>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</si>
  <si>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</si>
  <si>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</si>
  <si>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</si>
  <si>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</si>
  <si>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</si>
  <si>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</si>
  <si>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</si>
  <si>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</si>
  <si>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</si>
  <si>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</si>
  <si>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</si>
  <si>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</si>
  <si>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</si>
  <si>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</si>
  <si>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</si>
  <si>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</si>
  <si>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</si>
  <si>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</si>
  <si>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</si>
  <si>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</si>
  <si>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</si>
  <si>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</si>
  <si>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</si>
  <si>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</si>
  <si>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</si>
  <si>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</si>
  <si>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</si>
  <si>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</si>
  <si>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</si>
  <si>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</si>
  <si>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</si>
  <si>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</si>
  <si>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</si>
  <si>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</si>
  <si>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</si>
  <si>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</si>
  <si>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</si>
  <si>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</si>
  <si>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</si>
  <si>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</si>
  <si>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</si>
  <si>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</si>
  <si>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</si>
  <si>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</si>
  <si>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</si>
  <si>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</si>
  <si>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</si>
  <si>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</si>
  <si>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</si>
  <si>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</si>
  <si>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</si>
  <si>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</si>
  <si>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</si>
  <si>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</si>
  <si>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</si>
  <si>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</si>
  <si>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</si>
  <si>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</si>
  <si>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</si>
  <si>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</si>
  <si>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</si>
  <si>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</si>
  <si>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</si>
  <si>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</si>
  <si>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</si>
  <si>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</si>
  <si>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</si>
  <si>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</si>
  <si>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</si>
  <si>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</si>
  <si>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</si>
  <si>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</si>
  <si>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</si>
  <si>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</si>
  <si>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</si>
  <si>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</si>
  <si>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</si>
  <si>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</si>
  <si>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</si>
  <si>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</si>
  <si>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</si>
  <si>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</si>
  <si>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</si>
  <si>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</si>
  <si>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</si>
  <si>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</si>
  <si>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</si>
  <si>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</si>
  <si>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</si>
  <si>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</si>
  <si>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</si>
  <si>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</si>
  <si>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</si>
  <si>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</si>
  <si>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</si>
  <si>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</si>
  <si>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</si>
  <si>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</si>
  <si>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</si>
  <si>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</si>
  <si>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</si>
  <si>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</si>
  <si>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</si>
  <si>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</si>
  <si>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</si>
  <si>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</si>
  <si>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</si>
  <si>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</si>
  <si>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</si>
  <si>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</si>
  <si>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</si>
  <si>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</si>
  <si>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</si>
  <si>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</si>
  <si>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</si>
  <si>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</si>
  <si>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</si>
  <si>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</si>
  <si>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</si>
  <si>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</si>
  <si>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</si>
  <si>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</si>
  <si>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</si>
  <si>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</si>
  <si>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</si>
  <si>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</si>
  <si>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</si>
  <si>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</si>
  <si>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</si>
  <si>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</si>
  <si>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</si>
  <si>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</si>
  <si>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</si>
  <si>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</si>
  <si>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</si>
  <si>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</si>
  <si>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</si>
  <si>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</si>
  <si>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</si>
  <si>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</si>
  <si>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</si>
  <si>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</si>
  <si>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</si>
  <si>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</si>
  <si>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</si>
  <si>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</si>
  <si>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</si>
  <si>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</si>
  <si>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</si>
  <si>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</si>
  <si>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</si>
  <si>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</si>
  <si>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</si>
  <si>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</si>
  <si>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</si>
  <si>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</si>
  <si>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</si>
  <si>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</si>
  <si>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</si>
  <si>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</si>
  <si>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</si>
  <si>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</si>
  <si>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</si>
  <si>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</si>
  <si>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</si>
  <si>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</si>
  <si>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</si>
  <si>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</si>
  <si>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</si>
  <si>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</si>
  <si>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</si>
  <si>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</si>
  <si>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</si>
  <si>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</si>
  <si>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</si>
  <si>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</si>
  <si>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</si>
  <si>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</si>
  <si>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</si>
  <si>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</si>
  <si>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</si>
  <si>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</si>
  <si>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</si>
  <si>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</si>
  <si>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</si>
  <si>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</si>
  <si>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</si>
  <si>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</si>
  <si>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</si>
  <si>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</si>
  <si>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</si>
  <si>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</si>
  <si>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</si>
  <si>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</si>
  <si>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</si>
  <si>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</si>
  <si>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</si>
  <si>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</si>
  <si>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</si>
  <si>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</si>
  <si>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</si>
  <si>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</si>
  <si>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</si>
  <si>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</si>
  <si>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</si>
  <si>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</si>
  <si>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</si>
  <si>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</si>
  <si>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</si>
  <si>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</si>
  <si>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</si>
  <si>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</si>
  <si>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</si>
  <si>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</si>
  <si>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</si>
  <si>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</si>
  <si>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</si>
  <si>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</si>
  <si>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</si>
  <si>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</si>
  <si>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</si>
  <si>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</si>
  <si>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</si>
  <si>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</si>
  <si>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</si>
  <si>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</si>
  <si>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</si>
  <si>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</si>
  <si>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</si>
  <si>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</si>
  <si>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</si>
  <si>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</si>
  <si>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</si>
  <si>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</si>
  <si>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</si>
  <si>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</si>
  <si>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</si>
  <si>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</si>
  <si>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</si>
  <si>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</si>
  <si>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</si>
  <si>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</si>
  <si>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</si>
  <si>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</si>
  <si>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</si>
  <si>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</si>
  <si>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</si>
  <si>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</si>
  <si>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</si>
  <si>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</si>
  <si>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</si>
  <si>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</si>
  <si>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</si>
  <si>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</si>
  <si>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</si>
  <si>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</si>
  <si>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</si>
  <si>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</si>
  <si>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</si>
  <si>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</si>
  <si>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</si>
  <si>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</si>
  <si>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</si>
  <si>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</si>
  <si>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</si>
  <si>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</si>
  <si>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</si>
  <si>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</si>
  <si>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</si>
  <si>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</si>
  <si>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</si>
  <si>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</si>
  <si>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</si>
  <si>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</si>
  <si>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</si>
  <si>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</si>
  <si>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</si>
  <si>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</si>
  <si>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</si>
  <si>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</si>
  <si>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</si>
  <si>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</si>
  <si>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</si>
  <si>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</si>
  <si>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</si>
  <si>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</si>
  <si>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</si>
  <si>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</si>
  <si>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</si>
  <si>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</si>
  <si>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</si>
  <si>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</si>
  <si>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</si>
  <si>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</si>
  <si>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</si>
  <si>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</si>
  <si>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</si>
  <si>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</si>
  <si>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</si>
  <si>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</si>
  <si>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</si>
  <si>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</si>
  <si>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</si>
  <si>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</si>
  <si>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</si>
  <si>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</si>
  <si>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</si>
  <si>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</si>
  <si>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</si>
  <si>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</si>
  <si>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</si>
  <si>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</si>
  <si>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</si>
  <si>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</si>
  <si>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</si>
  <si>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</si>
  <si>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</si>
  <si>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</si>
  <si>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</si>
  <si>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</si>
  <si>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</si>
  <si>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</si>
  <si>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</si>
  <si>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</si>
  <si>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</si>
  <si>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</si>
  <si>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</si>
  <si>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</si>
  <si>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</si>
  <si>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</si>
  <si>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</si>
  <si>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</si>
  <si>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</si>
  <si>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</si>
  <si>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</si>
  <si>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</si>
  <si>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</si>
  <si>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</si>
  <si>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</si>
  <si>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</si>
  <si>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</si>
  <si>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</si>
  <si>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</si>
  <si>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</si>
  <si>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</si>
  <si>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</si>
  <si>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</si>
  <si>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</si>
  <si>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</si>
  <si>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</si>
  <si>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</si>
  <si>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</si>
  <si>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</si>
  <si>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</si>
  <si>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</si>
  <si>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</si>
  <si>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</si>
  <si>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</si>
  <si>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</si>
  <si>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</si>
  <si>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</si>
  <si>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</si>
  <si>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</si>
  <si>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</si>
  <si>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</si>
  <si>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</si>
  <si>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</si>
  <si>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</si>
  <si>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</si>
  <si>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</si>
  <si>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</si>
  <si>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</si>
  <si>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</si>
  <si>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</si>
  <si>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</si>
  <si>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</si>
  <si>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</si>
  <si>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</si>
  <si>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</si>
  <si>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</si>
  <si>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</si>
  <si>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</si>
  <si>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</si>
  <si>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</si>
  <si>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</si>
  <si>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</si>
  <si>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</si>
  <si>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</si>
  <si>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</si>
  <si>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</si>
  <si>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</si>
  <si>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</si>
  <si>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</si>
  <si>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</si>
  <si>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</si>
  <si>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</si>
  <si>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</si>
  <si>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</si>
  <si>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</si>
  <si>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</si>
  <si>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</si>
  <si>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</si>
  <si>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</si>
  <si>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</si>
  <si>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</si>
  <si>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</si>
  <si>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</si>
  <si>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</si>
  <si>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</si>
  <si>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</si>
  <si>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</si>
  <si>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</si>
  <si>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</si>
  <si>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</si>
  <si>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</si>
  <si>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</si>
  <si>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</si>
  <si>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</si>
  <si>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</si>
  <si>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</si>
  <si>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</si>
  <si>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</si>
  <si>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</si>
  <si>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</si>
  <si>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</si>
  <si>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</si>
  <si>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</si>
  <si>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</si>
  <si>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</si>
  <si>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</si>
  <si>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</si>
  <si>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</si>
  <si>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</si>
  <si>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</si>
  <si>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</si>
  <si>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</si>
  <si>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</si>
  <si>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</si>
  <si>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</si>
  <si>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</si>
  <si>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</si>
  <si>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</si>
  <si>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</si>
  <si>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</si>
  <si>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</si>
  <si>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</si>
  <si>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</si>
  <si>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</si>
  <si>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</si>
  <si>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</si>
  <si>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</si>
  <si>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</si>
  <si>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</si>
  <si>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</si>
  <si>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</si>
  <si>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</si>
  <si>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</si>
  <si>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</si>
  <si>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</si>
  <si>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</si>
  <si>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</si>
  <si>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</si>
  <si>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</si>
  <si>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</si>
  <si>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</si>
  <si>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</si>
  <si>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</si>
  <si>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</si>
  <si>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</si>
  <si>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</si>
  <si>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</si>
  <si>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</si>
  <si>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</si>
  <si>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</si>
  <si>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</si>
  <si>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</si>
  <si>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</si>
  <si>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</si>
  <si>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</si>
  <si>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</si>
  <si>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</si>
  <si>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</si>
  <si>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</si>
  <si>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</si>
  <si>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</si>
  <si>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</si>
  <si>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</si>
  <si>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</si>
  <si>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</si>
  <si>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</si>
  <si>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</si>
  <si>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</si>
  <si>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</si>
  <si>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</si>
  <si>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</si>
  <si>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</si>
  <si>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</si>
  <si>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</si>
  <si>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</si>
  <si>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</si>
  <si>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</si>
  <si>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</si>
  <si>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</si>
  <si>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</si>
  <si>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</si>
  <si>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</si>
  <si>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</si>
  <si>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</si>
  <si>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</si>
  <si>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</si>
  <si>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</si>
  <si>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</si>
  <si>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</si>
  <si>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</si>
  <si>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</si>
  <si>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</si>
  <si>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</si>
  <si>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</si>
  <si>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</si>
  <si>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</si>
  <si>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</si>
  <si>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</si>
  <si>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</si>
  <si>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</si>
  <si>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</si>
  <si>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</si>
  <si>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</si>
  <si>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</si>
  <si>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</si>
  <si>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</si>
  <si>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</si>
  <si>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</si>
  <si>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</si>
  <si>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</si>
  <si>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</si>
  <si>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</si>
  <si>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</si>
  <si>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</si>
  <si>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</si>
  <si>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</si>
  <si>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</si>
  <si>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</si>
  <si>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</si>
  <si>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</si>
  <si>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</si>
  <si>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</si>
  <si>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</si>
  <si>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</si>
  <si>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</si>
  <si>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</si>
  <si>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</si>
  <si>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</si>
  <si>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</si>
  <si>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</si>
  <si>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</si>
  <si>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</si>
  <si>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</si>
  <si>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</si>
  <si>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</si>
  <si>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</si>
  <si>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</si>
  <si>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</si>
  <si>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</si>
  <si>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</si>
  <si>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</si>
  <si>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</si>
  <si>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</si>
  <si>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</si>
  <si>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</si>
  <si>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</si>
  <si>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</si>
  <si>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</si>
  <si>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</si>
  <si>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</si>
  <si>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</si>
  <si>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</si>
  <si>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</si>
  <si>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</si>
  <si>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</si>
  <si>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</si>
  <si>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</si>
  <si>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</si>
  <si>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</si>
  <si>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</si>
  <si>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</si>
  <si>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</si>
  <si>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</si>
  <si>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</si>
  <si>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</si>
  <si>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</si>
  <si>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</si>
  <si>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</si>
  <si>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</si>
  <si>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</si>
  <si>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</si>
  <si>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</si>
  <si>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</si>
  <si>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</si>
  <si>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</si>
  <si>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</si>
  <si>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</si>
  <si>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</si>
  <si>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</si>
  <si>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</si>
  <si>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</si>
  <si>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</si>
  <si>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</si>
  <si>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</si>
  <si>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</si>
  <si>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</si>
  <si>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</si>
  <si>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</si>
  <si>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</si>
  <si>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</si>
  <si>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</si>
  <si>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</si>
  <si>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</si>
  <si>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</si>
  <si>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</si>
  <si>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</si>
  <si>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</si>
  <si>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</si>
  <si>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</si>
  <si>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</si>
  <si>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</si>
  <si>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</si>
  <si>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</si>
  <si>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</si>
  <si>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</si>
  <si>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</si>
  <si>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</si>
  <si>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</si>
  <si>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</si>
  <si>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</si>
  <si>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</si>
  <si>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</si>
  <si>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</si>
  <si>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</si>
  <si>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</si>
  <si>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</si>
  <si>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</si>
  <si>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</si>
  <si>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</si>
  <si>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</si>
  <si>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</si>
  <si>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</si>
  <si>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</si>
  <si>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</si>
  <si>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</si>
  <si>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</si>
  <si>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</si>
  <si>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</si>
  <si>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</si>
  <si>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</si>
  <si>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</si>
  <si>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</si>
  <si>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</si>
  <si>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</si>
  <si>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</si>
  <si>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</si>
  <si>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</si>
  <si>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</si>
  <si>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</si>
  <si>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</si>
  <si>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</si>
  <si>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</si>
  <si>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</si>
  <si>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</si>
  <si>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</si>
  <si>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</si>
  <si>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</si>
  <si>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</si>
  <si>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</si>
  <si>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</si>
  <si>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</si>
  <si>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</si>
  <si>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</si>
  <si>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</si>
  <si>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</si>
  <si>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</si>
  <si>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</si>
  <si>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</si>
  <si>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</si>
  <si>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</si>
  <si>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</si>
  <si>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</si>
  <si>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</si>
  <si>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</si>
  <si>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</si>
  <si>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</si>
  <si>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</si>
  <si>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</si>
  <si>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</si>
  <si>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</si>
  <si>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</si>
  <si>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</si>
  <si>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</si>
  <si>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</si>
  <si>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</si>
  <si>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</si>
  <si>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</si>
  <si>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</si>
  <si>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</si>
  <si>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</si>
  <si>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</si>
  <si>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</si>
  <si>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</si>
  <si>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</si>
  <si>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</si>
  <si>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</si>
  <si>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</si>
  <si>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</si>
  <si>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</si>
  <si>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</si>
  <si>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</si>
  <si>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</si>
  <si>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</si>
  <si>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</si>
  <si>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</si>
  <si>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</si>
  <si>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</si>
  <si>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</si>
  <si>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</si>
  <si>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</si>
  <si>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</si>
  <si>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</si>
  <si>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</si>
  <si>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</si>
  <si>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</si>
  <si>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</si>
  <si>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</si>
  <si>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</si>
  <si>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</si>
  <si>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</si>
  <si>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</si>
  <si>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</si>
  <si>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</si>
  <si>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</si>
  <si>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</si>
  <si>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</si>
  <si>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</si>
  <si>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</si>
  <si>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</si>
  <si>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</si>
  <si>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</si>
  <si>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</si>
  <si>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</si>
  <si>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</si>
  <si>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</si>
  <si>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</si>
  <si>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</si>
  <si>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</si>
  <si>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</si>
  <si>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</si>
  <si>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</si>
  <si>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</si>
  <si>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</si>
  <si>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</si>
  <si>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</si>
  <si>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</si>
  <si>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</si>
  <si>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</si>
  <si>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</si>
  <si>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</si>
  <si>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</si>
  <si>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</si>
  <si>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</si>
  <si>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</si>
  <si>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</si>
  <si>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</si>
  <si>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</si>
  <si>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</si>
  <si>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</si>
  <si>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</si>
  <si>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</si>
  <si>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</si>
  <si>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</si>
  <si>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</si>
  <si>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</si>
  <si>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</si>
  <si>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</si>
  <si>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</si>
  <si>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</si>
  <si>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</si>
  <si>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</si>
  <si>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</si>
  <si>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</si>
  <si>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</si>
  <si>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</si>
  <si>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</si>
  <si>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</si>
  <si>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</si>
  <si>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</si>
  <si>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</si>
  <si>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</si>
  <si>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</si>
  <si>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</si>
  <si>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</si>
  <si>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</si>
  <si>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</si>
  <si>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</si>
  <si>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</si>
  <si>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</si>
  <si>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</si>
  <si>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</si>
  <si>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</si>
  <si>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</si>
  <si>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</si>
  <si>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</si>
  <si>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</si>
  <si>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</si>
  <si>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</si>
  <si>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</si>
  <si>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</si>
  <si>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</si>
  <si>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</si>
  <si>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</si>
  <si>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</si>
  <si>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</si>
  <si>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</si>
  <si>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</si>
  <si>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</si>
  <si>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</si>
  <si>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</si>
  <si>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</si>
  <si>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</si>
  <si>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</si>
  <si>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</si>
  <si>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</si>
  <si>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</si>
  <si>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</si>
  <si>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</si>
  <si>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</si>
  <si>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</si>
  <si>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</si>
  <si>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</si>
  <si>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</si>
  <si>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</si>
  <si>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</si>
  <si>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</si>
  <si>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</si>
  <si>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</si>
  <si>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</si>
  <si>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</si>
  <si>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</si>
  <si>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</si>
  <si>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</si>
  <si>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</si>
  <si>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</si>
  <si>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</si>
  <si>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</si>
  <si>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</si>
  <si>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</si>
  <si>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</si>
  <si>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</si>
  <si>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</si>
  <si>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</si>
  <si>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</si>
  <si>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</si>
  <si>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</si>
  <si>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</si>
  <si>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</si>
  <si>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</si>
  <si>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</si>
  <si>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</si>
  <si>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</si>
  <si>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</si>
  <si>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</si>
  <si>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</si>
  <si>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</si>
  <si>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</si>
  <si>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</si>
  <si>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</si>
  <si>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</si>
  <si>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</si>
  <si>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</si>
  <si>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</si>
  <si>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</si>
  <si>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</si>
  <si>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</si>
  <si>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</si>
  <si>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</si>
  <si>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</si>
  <si>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</si>
  <si>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</si>
  <si>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</si>
  <si>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</si>
  <si>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</si>
  <si>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</si>
  <si>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</si>
  <si>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</si>
  <si>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</si>
  <si>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</si>
  <si>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</si>
  <si>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</si>
  <si>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</si>
  <si>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</si>
  <si>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</si>
  <si>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</si>
  <si>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</si>
  <si>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</si>
  <si>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</si>
  <si>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</si>
  <si>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</si>
  <si>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</si>
  <si>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</si>
  <si>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</si>
  <si>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</si>
  <si>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</si>
  <si>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</si>
  <si>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</si>
  <si>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</si>
  <si>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</si>
  <si>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</si>
  <si>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</si>
  <si>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</si>
  <si>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</si>
  <si>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</si>
  <si>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</si>
  <si>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</si>
  <si>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</si>
  <si>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</si>
  <si>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</si>
  <si>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</si>
  <si>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</si>
  <si>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</si>
  <si>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</si>
  <si>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</si>
  <si>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</si>
  <si>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</si>
  <si>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</si>
  <si>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</si>
  <si>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</si>
  <si>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</si>
  <si>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</si>
  <si>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</si>
  <si>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</si>
  <si>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</si>
  <si>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</si>
  <si>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</si>
  <si>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</si>
  <si>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</si>
  <si>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</si>
  <si>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</si>
  <si>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</si>
  <si>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</si>
  <si>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</si>
  <si>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</si>
  <si>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</si>
  <si>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</si>
  <si>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</si>
  <si>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</si>
  <si>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</si>
  <si>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</si>
  <si>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</si>
  <si>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</si>
  <si>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</si>
  <si>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</si>
  <si>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</si>
  <si>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</si>
  <si>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</si>
  <si>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</si>
  <si>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</si>
  <si>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</si>
  <si>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</si>
  <si>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</si>
  <si>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</si>
  <si>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</si>
  <si>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</si>
  <si>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</si>
  <si>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</si>
  <si>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</si>
  <si>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</si>
  <si>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</si>
  <si>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</si>
  <si>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</si>
  <si>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</si>
  <si>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</si>
  <si>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</si>
  <si>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</si>
  <si>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</si>
  <si>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</si>
  <si>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</si>
  <si>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</si>
  <si>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</si>
  <si>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</si>
  <si>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</si>
  <si>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</si>
  <si>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</si>
  <si>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</si>
  <si>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</si>
  <si>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</si>
  <si>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</si>
  <si>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</si>
  <si>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</si>
  <si>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</si>
  <si>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</si>
  <si>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</si>
  <si>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</si>
  <si>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</si>
  <si>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</si>
  <si>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</si>
  <si>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</si>
  <si>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</si>
  <si>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</si>
  <si>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</si>
  <si>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</si>
  <si>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</si>
  <si>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</si>
  <si>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</si>
  <si>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</si>
  <si>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</si>
  <si>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</si>
  <si>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</si>
  <si>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</si>
  <si>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</si>
  <si>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</si>
  <si>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</si>
  <si>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</si>
  <si>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</si>
  <si>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</si>
  <si>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</si>
  <si>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</si>
  <si>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</si>
  <si>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</si>
  <si>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</si>
  <si>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</si>
  <si>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</si>
  <si>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</si>
  <si>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</si>
  <si>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</si>
  <si>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</si>
  <si>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</si>
  <si>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</si>
  <si>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</si>
  <si>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</si>
  <si>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</si>
  <si>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</si>
  <si>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</si>
  <si>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</si>
  <si>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</si>
  <si>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</si>
  <si>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</si>
  <si>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</si>
  <si>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</si>
  <si>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</si>
  <si>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</si>
  <si>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</si>
  <si>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</si>
  <si>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</si>
  <si>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</si>
  <si>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</si>
  <si>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</si>
  <si>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</si>
  <si>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</si>
  <si>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</si>
  <si>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</si>
  <si>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</si>
  <si>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</si>
  <si>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</si>
  <si>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</si>
  <si>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</si>
  <si>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</si>
  <si>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</si>
  <si>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</si>
  <si>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</si>
  <si>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</si>
  <si>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</si>
  <si>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</si>
  <si>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</si>
  <si>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</si>
  <si>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</si>
  <si>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</si>
  <si>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</si>
  <si>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</si>
  <si>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</si>
  <si>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</si>
  <si>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</si>
  <si>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</si>
  <si>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</si>
  <si>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</si>
  <si>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</si>
  <si>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</si>
  <si>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</si>
  <si>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</si>
  <si>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</si>
  <si>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</si>
  <si>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</si>
  <si>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</si>
  <si>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</si>
  <si>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</si>
  <si>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</si>
  <si>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</si>
  <si>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</si>
  <si>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</si>
  <si>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</si>
  <si>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</si>
  <si>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</si>
  <si>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</si>
  <si>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</si>
  <si>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</si>
  <si>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</si>
  <si>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</si>
  <si>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</si>
  <si>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</si>
  <si>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</si>
  <si>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</si>
  <si>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</si>
  <si>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</si>
  <si>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</si>
  <si>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</si>
  <si>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</si>
  <si>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</si>
  <si>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</si>
  <si>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</si>
  <si>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</si>
  <si>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</si>
  <si>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</si>
  <si>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</si>
  <si>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</si>
  <si>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</si>
  <si>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</si>
  <si>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</si>
  <si>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</si>
  <si>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</si>
  <si>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</si>
  <si>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</si>
  <si>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</si>
  <si>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</si>
  <si>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</si>
  <si>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</si>
  <si>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</si>
  <si>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</si>
  <si>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</si>
  <si>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</si>
  <si>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</si>
  <si>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</si>
  <si>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</si>
  <si>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</si>
  <si>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</si>
  <si>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</si>
  <si>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</si>
  <si>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</si>
  <si>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</si>
  <si>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</si>
  <si>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</si>
  <si>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</si>
  <si>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</si>
  <si>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</si>
  <si>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</si>
  <si>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</si>
  <si>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</si>
  <si>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</si>
  <si>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</si>
  <si>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</si>
  <si>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</si>
  <si>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</si>
  <si>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</si>
  <si>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</si>
  <si>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</si>
  <si>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</si>
  <si>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</si>
  <si>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</si>
  <si>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</si>
  <si>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</si>
  <si>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</si>
  <si>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</si>
  <si>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</si>
  <si>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</si>
  <si>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</si>
  <si>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</si>
  <si>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</si>
  <si>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</si>
  <si>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</si>
  <si>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</si>
  <si>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</si>
  <si>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</si>
  <si>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</si>
  <si>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</si>
  <si>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</si>
  <si>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</si>
  <si>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</si>
  <si>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</si>
  <si>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</si>
  <si>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</si>
  <si>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</si>
  <si>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</si>
  <si>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</si>
  <si>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</si>
  <si>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</si>
  <si>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</si>
  <si>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</si>
  <si>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</si>
  <si>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</si>
  <si>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</si>
  <si>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</si>
  <si>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</si>
  <si>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</si>
  <si>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</si>
  <si>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</si>
  <si>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</si>
  <si>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</si>
  <si>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</si>
  <si>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</si>
  <si>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</si>
  <si>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</si>
  <si>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</si>
  <si>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</si>
  <si>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</si>
  <si>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</si>
  <si>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</si>
  <si>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</si>
  <si>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</si>
  <si>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</si>
  <si>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</si>
  <si>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</si>
  <si>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</si>
  <si>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</si>
  <si>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</si>
  <si>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</si>
  <si>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</si>
  <si>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</si>
  <si>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</si>
  <si>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</si>
  <si>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</si>
  <si>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</si>
  <si>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</si>
  <si>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</si>
  <si>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</si>
  <si>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</si>
  <si>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</si>
  <si>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</si>
  <si>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</si>
  <si>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</si>
  <si>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</si>
  <si>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</si>
  <si>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</si>
  <si>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</si>
  <si>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</si>
  <si>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</si>
  <si>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</si>
  <si>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</si>
  <si>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</si>
  <si>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</si>
  <si>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</si>
  <si>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</si>
  <si>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</si>
  <si>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</si>
  <si>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</si>
  <si>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</si>
  <si>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</si>
  <si>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</si>
  <si>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</si>
  <si>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</si>
  <si>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</si>
  <si>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</si>
  <si>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</si>
  <si>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</si>
  <si>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</si>
  <si>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</si>
  <si>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</si>
  <si>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</si>
  <si>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</si>
  <si>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</si>
  <si>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</si>
  <si>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</si>
  <si>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</si>
  <si>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</si>
  <si>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</si>
  <si>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</si>
  <si>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</si>
  <si>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</si>
  <si>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</si>
  <si>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</si>
  <si>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</si>
  <si>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</si>
  <si>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</si>
  <si>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</si>
  <si>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</si>
  <si>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</si>
  <si>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</si>
  <si>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</si>
  <si>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</si>
  <si>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</si>
  <si>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</si>
  <si>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</si>
  <si>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</si>
  <si>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</si>
  <si>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</si>
  <si>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</si>
  <si>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</si>
  <si>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</si>
  <si>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</si>
  <si>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</si>
  <si>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</si>
  <si>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</si>
  <si>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</si>
  <si>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</si>
  <si>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</si>
  <si>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</si>
  <si>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</si>
  <si>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</si>
  <si>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</si>
  <si>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</si>
  <si>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</si>
  <si>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</si>
  <si>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</si>
  <si>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</si>
  <si>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</si>
  <si>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</si>
  <si>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</si>
  <si>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</si>
  <si>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</si>
  <si>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</si>
  <si>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</si>
  <si>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</si>
  <si>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</si>
  <si>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</si>
  <si>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</si>
  <si>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</si>
  <si>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</si>
  <si>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</si>
  <si>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</si>
  <si>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</si>
  <si>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</si>
  <si>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</si>
  <si>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</si>
  <si>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</si>
  <si>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</si>
  <si>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</si>
  <si>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</si>
  <si>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</si>
  <si>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</si>
  <si>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</si>
  <si>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</si>
  <si>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</si>
  <si>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</si>
  <si>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</si>
  <si>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</si>
  <si>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</si>
  <si>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</si>
  <si>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</si>
  <si>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</si>
  <si>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</si>
  <si>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</si>
  <si>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</si>
  <si>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</si>
  <si>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</si>
  <si>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</si>
  <si>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</si>
  <si>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</si>
  <si>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</si>
  <si>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</si>
  <si>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</si>
  <si>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</si>
  <si>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</si>
  <si>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</si>
  <si>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</si>
  <si>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</si>
  <si>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</si>
  <si>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</si>
  <si>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</si>
  <si>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</si>
  <si>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</si>
  <si>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</si>
  <si>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</si>
  <si>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</si>
  <si>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</si>
  <si>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</si>
  <si>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</si>
  <si>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</si>
  <si>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</si>
  <si>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</si>
  <si>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</si>
  <si>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</si>
  <si>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</si>
  <si>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</si>
  <si>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</si>
  <si>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</si>
  <si>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</si>
  <si>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</si>
  <si>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</si>
  <si>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</si>
  <si>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</si>
  <si>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</si>
  <si>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</si>
  <si>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</si>
  <si>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</si>
  <si>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</si>
  <si>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</si>
  <si>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</si>
  <si>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</si>
  <si>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</si>
  <si>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</si>
  <si>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</si>
  <si>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</si>
  <si>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</si>
  <si>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</si>
  <si>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</si>
  <si>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</si>
  <si>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</si>
  <si>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</si>
  <si>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</si>
  <si>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</si>
  <si>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</si>
  <si>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</si>
  <si>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</si>
  <si>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</si>
  <si>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</si>
  <si>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</si>
  <si>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</si>
  <si>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</si>
  <si>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</si>
  <si>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</si>
  <si>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</si>
  <si>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</si>
  <si>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</si>
  <si>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</si>
  <si>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</si>
  <si>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</si>
  <si>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</si>
  <si>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</si>
  <si>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</si>
  <si>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</si>
  <si>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</si>
  <si>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</si>
  <si>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</si>
  <si>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</si>
  <si>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</si>
  <si>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</si>
  <si>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</si>
  <si>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</si>
  <si>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</si>
  <si>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</si>
  <si>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</si>
  <si>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</si>
  <si>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</si>
  <si>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</si>
  <si>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</si>
  <si>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</si>
  <si>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</si>
  <si>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</si>
  <si>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</si>
  <si>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</si>
  <si>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</si>
  <si>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</si>
  <si>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</si>
  <si>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</si>
  <si>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</si>
  <si>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</si>
  <si>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</si>
  <si>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</si>
  <si>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</si>
  <si>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</si>
  <si>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</si>
  <si>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</si>
  <si>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</si>
  <si>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</si>
  <si>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</si>
  <si>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</si>
  <si>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</si>
  <si>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</si>
  <si>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</si>
  <si>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</si>
  <si>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</si>
  <si>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</si>
  <si>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</si>
  <si>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</si>
  <si>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</si>
  <si>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</si>
  <si>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</si>
  <si>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</si>
  <si>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</si>
  <si>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</si>
  <si>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</si>
  <si>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</si>
  <si>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</si>
  <si>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</si>
  <si>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</si>
  <si>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</si>
  <si>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</si>
  <si>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</si>
  <si>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</si>
  <si>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</si>
  <si>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</si>
  <si>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</si>
  <si>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</si>
  <si>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</si>
  <si>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</si>
  <si>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</si>
  <si>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</si>
  <si>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</si>
  <si>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</si>
  <si>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</si>
  <si>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</si>
  <si>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</si>
  <si>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</si>
  <si>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</si>
  <si>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</si>
  <si>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</si>
  <si>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</si>
  <si>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</si>
  <si>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</si>
  <si>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</si>
  <si>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</si>
  <si>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</si>
  <si>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</si>
  <si>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</si>
  <si>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</si>
  <si>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</si>
  <si>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</si>
  <si>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</si>
  <si>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</si>
  <si>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</si>
  <si>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</si>
  <si>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</si>
  <si>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</si>
  <si>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</si>
  <si>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</si>
  <si>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</si>
  <si>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</si>
  <si>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</si>
  <si>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</si>
  <si>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</si>
  <si>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</si>
  <si>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</si>
  <si>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</si>
  <si>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</si>
  <si>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</si>
  <si>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</si>
  <si>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</si>
  <si>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</si>
  <si>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</si>
  <si>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</si>
  <si>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</si>
  <si>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</si>
  <si>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</si>
  <si>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</si>
  <si>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</si>
  <si>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</si>
  <si>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</si>
  <si>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</si>
  <si>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</si>
  <si>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</si>
  <si>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</si>
  <si>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</si>
  <si>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</si>
  <si>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</si>
  <si>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</si>
  <si>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</si>
  <si>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</si>
  <si>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</si>
  <si>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</si>
  <si>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</si>
  <si>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</si>
  <si>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</si>
  <si>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</si>
  <si>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</si>
  <si>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</si>
  <si>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</si>
  <si>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</si>
  <si>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</si>
  <si>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</si>
  <si>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</si>
  <si>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</si>
  <si>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</si>
  <si>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</si>
  <si>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</si>
  <si>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</si>
  <si>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</si>
  <si>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</si>
  <si>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</si>
  <si>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</si>
  <si>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</si>
  <si>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</si>
  <si>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</si>
  <si>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</si>
  <si>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</si>
  <si>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</si>
  <si>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</si>
  <si>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</si>
  <si>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</si>
  <si>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</si>
  <si>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</si>
  <si>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</si>
  <si>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</si>
  <si>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</si>
  <si>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</si>
  <si>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</si>
  <si>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</si>
  <si>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</si>
  <si>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</si>
  <si>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</si>
  <si>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</si>
  <si>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</si>
  <si>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</si>
  <si>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</si>
  <si>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</si>
  <si>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</si>
  <si>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</si>
  <si>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</si>
  <si>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</si>
  <si>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</si>
  <si>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</si>
  <si>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</si>
  <si>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</si>
  <si>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</si>
  <si>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</si>
  <si>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</si>
  <si>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</si>
  <si>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</si>
  <si>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</si>
  <si>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</si>
  <si>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</si>
  <si>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</si>
  <si>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</si>
  <si>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</si>
  <si>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</si>
  <si>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</si>
  <si>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</si>
  <si>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</si>
  <si>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</si>
  <si>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</si>
  <si>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</si>
  <si>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</si>
  <si>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</si>
  <si>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</si>
  <si>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</si>
  <si>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</si>
  <si>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</si>
  <si>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</si>
  <si>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</si>
  <si>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</si>
  <si>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</si>
  <si>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</si>
  <si>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</si>
  <si>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</si>
  <si>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</si>
  <si>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</si>
  <si>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</si>
  <si>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</si>
  <si>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</si>
  <si>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</si>
  <si>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</si>
  <si>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</si>
  <si>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</si>
  <si>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</si>
  <si>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</si>
  <si>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</si>
  <si>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</si>
  <si>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</si>
  <si>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</si>
  <si>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</si>
  <si>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</si>
  <si>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</si>
  <si>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</si>
  <si>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</si>
  <si>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</si>
  <si>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</si>
  <si>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</si>
  <si>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</si>
  <si>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</si>
  <si>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</si>
  <si>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</si>
  <si>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</si>
  <si>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</si>
  <si>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</si>
  <si>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</si>
  <si>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</si>
  <si>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</si>
  <si>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</si>
  <si>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</si>
  <si>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</si>
  <si>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</si>
  <si>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</si>
  <si>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</si>
  <si>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</si>
  <si>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</si>
  <si>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</si>
  <si>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</si>
  <si>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</si>
  <si>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</si>
  <si>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</si>
  <si>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</si>
  <si>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</si>
  <si>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</si>
  <si>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</si>
  <si>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</si>
  <si>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</si>
  <si>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</si>
  <si>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</si>
  <si>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</si>
  <si>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</si>
  <si>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</si>
  <si>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</si>
  <si>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</si>
  <si>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</si>
  <si>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</si>
  <si>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</si>
  <si>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</si>
  <si>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</si>
  <si>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</si>
  <si>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</si>
  <si>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</si>
  <si>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</si>
  <si>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</si>
  <si>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</si>
  <si>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</si>
  <si>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</si>
  <si>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</si>
  <si>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</si>
  <si>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</si>
  <si>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</si>
  <si>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</si>
  <si>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</si>
  <si>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</si>
  <si>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</si>
  <si>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</si>
  <si>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</si>
  <si>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</si>
  <si>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</si>
  <si>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</si>
  <si>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</si>
  <si>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</si>
  <si>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</si>
  <si>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</si>
  <si>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</si>
  <si>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</si>
  <si>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</si>
  <si>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</si>
  <si>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</si>
  <si>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</si>
  <si>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</si>
  <si>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</si>
  <si>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</si>
  <si>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</si>
  <si>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</si>
  <si>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</si>
  <si>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</si>
  <si>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</si>
  <si>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</si>
  <si>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</si>
  <si>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</si>
  <si>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</si>
  <si>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</si>
  <si>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</si>
  <si>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</si>
  <si>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</si>
  <si>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</si>
  <si>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</si>
  <si>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</si>
  <si>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</si>
  <si>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</si>
  <si>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</si>
  <si>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</si>
  <si>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</si>
  <si>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</si>
  <si>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</si>
  <si>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</si>
  <si>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</si>
  <si>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</si>
  <si>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</si>
  <si>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</si>
  <si>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</si>
  <si>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</si>
  <si>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</si>
  <si>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</si>
  <si>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</si>
  <si>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</si>
  <si>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</si>
  <si>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</si>
  <si>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</si>
  <si>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</si>
  <si>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</si>
  <si>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</si>
  <si>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</si>
  <si>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</si>
  <si>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</si>
  <si>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</si>
  <si>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</si>
  <si>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</si>
  <si>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</si>
  <si>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</si>
  <si>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</si>
  <si>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</si>
  <si>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</si>
  <si>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</si>
  <si>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</si>
  <si>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</si>
  <si>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</si>
  <si>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</si>
  <si>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</si>
  <si>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</si>
  <si>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</si>
  <si>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</si>
  <si>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</si>
  <si>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</si>
  <si>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</si>
  <si>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</si>
  <si>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</si>
  <si>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</si>
  <si>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</si>
  <si>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</si>
  <si>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</si>
  <si>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</si>
  <si>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</si>
  <si>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</si>
  <si>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</si>
  <si>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</si>
  <si>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</si>
  <si>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</si>
  <si>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</si>
  <si>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</si>
  <si>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</si>
  <si>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</si>
  <si>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</si>
  <si>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</si>
  <si>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</si>
  <si>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</si>
  <si>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</si>
  <si>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</si>
  <si>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</si>
  <si>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</si>
  <si>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</si>
  <si>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</si>
  <si>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</si>
  <si>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</si>
  <si>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</si>
  <si>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</si>
  <si>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</si>
  <si>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</si>
  <si>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</si>
  <si>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</si>
  <si>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</si>
  <si>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</si>
  <si>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</si>
  <si>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</si>
  <si>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</si>
  <si>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</si>
  <si>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</si>
  <si>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</si>
  <si>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</si>
  <si>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</si>
  <si>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</si>
  <si>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</si>
  <si>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</si>
  <si>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</si>
  <si>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</si>
  <si>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</si>
  <si>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</si>
  <si>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</si>
  <si>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</si>
  <si>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</si>
  <si>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</si>
  <si>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</si>
  <si>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</si>
  <si>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</si>
  <si>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</si>
  <si>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</si>
  <si>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</si>
  <si>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</si>
  <si>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</si>
  <si>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</si>
  <si>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</si>
  <si>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</si>
  <si>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</si>
  <si>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</si>
  <si>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</si>
  <si>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</si>
  <si>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</si>
  <si>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</si>
  <si>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</si>
  <si>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</si>
  <si>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</si>
  <si>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</si>
  <si>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</si>
  <si>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</si>
  <si>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</si>
  <si>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</si>
  <si>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</si>
  <si>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</si>
  <si>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</si>
  <si>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</si>
  <si>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</si>
  <si>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</si>
  <si>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</si>
  <si>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</si>
  <si>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</si>
  <si>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</si>
  <si>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</si>
  <si>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</si>
  <si>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</si>
  <si>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</si>
  <si>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</si>
  <si>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</si>
  <si>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</si>
  <si>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</si>
  <si>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</si>
  <si>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</si>
  <si>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</si>
  <si>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</si>
  <si>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</si>
  <si>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</si>
  <si>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</si>
  <si>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</si>
  <si>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</si>
  <si>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</si>
  <si>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</si>
  <si>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</si>
  <si>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</si>
  <si>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</si>
  <si>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</si>
  <si>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</si>
  <si>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</si>
  <si>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</si>
  <si>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</si>
  <si>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</si>
  <si>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</si>
  <si>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</si>
  <si>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</si>
  <si>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</si>
  <si>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</si>
  <si>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</si>
  <si>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</si>
  <si>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</si>
  <si>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</si>
  <si>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</si>
  <si>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</si>
  <si>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</si>
  <si>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</si>
  <si>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</si>
  <si>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</si>
  <si>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</si>
  <si>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</si>
  <si>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</si>
  <si>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</si>
  <si>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</si>
  <si>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</si>
  <si>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</si>
  <si>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</si>
  <si>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</si>
  <si>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</si>
  <si>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</si>
  <si>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</si>
  <si>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</si>
  <si>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</si>
  <si>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</si>
  <si>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</si>
  <si>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</si>
  <si>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</si>
  <si>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</si>
  <si>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</si>
  <si>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</si>
  <si>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</si>
  <si>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</si>
  <si>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</si>
  <si>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</si>
  <si>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</si>
  <si>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</si>
  <si>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</si>
  <si>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</si>
  <si>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</si>
  <si>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</si>
  <si>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</si>
  <si>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</si>
  <si>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</si>
  <si>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</si>
  <si>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</si>
  <si>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</si>
  <si>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</si>
  <si>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</si>
  <si>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</si>
  <si>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</si>
  <si>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</si>
  <si>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</si>
  <si>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</si>
  <si>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</si>
  <si>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</si>
  <si>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</si>
  <si>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</si>
  <si>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</si>
  <si>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</si>
  <si>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</si>
  <si>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</si>
  <si>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</si>
  <si>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</si>
  <si>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</si>
  <si>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</si>
  <si>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</si>
  <si>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</si>
  <si>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</si>
  <si>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</si>
  <si>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</si>
  <si>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</si>
  <si>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</si>
  <si>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</si>
  <si>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</si>
  <si>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</si>
  <si>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</si>
  <si>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</si>
  <si>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</si>
  <si>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</si>
  <si>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</si>
  <si>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</si>
  <si>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</si>
  <si>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</si>
  <si>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</si>
  <si>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</si>
  <si>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</si>
  <si>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</si>
  <si>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</si>
  <si>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</si>
  <si>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</si>
  <si>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</si>
  <si>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</si>
  <si>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</si>
  <si>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</si>
  <si>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</si>
  <si>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</si>
  <si>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</si>
  <si>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</si>
  <si>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</si>
  <si>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</si>
  <si>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</si>
  <si>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</si>
  <si>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</si>
  <si>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</si>
  <si>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</si>
  <si>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</si>
  <si>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</si>
  <si>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</si>
  <si>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</si>
  <si>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</si>
  <si>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</si>
  <si>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</si>
  <si>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</si>
  <si>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</si>
  <si>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</si>
  <si>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</si>
  <si>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</si>
  <si>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</si>
  <si>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</si>
  <si>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</si>
  <si>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</si>
  <si>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</si>
  <si>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</si>
  <si>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</si>
  <si>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</si>
  <si>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</si>
  <si>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</si>
  <si>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</si>
  <si>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</si>
  <si>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</si>
  <si>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</si>
  <si>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</si>
  <si>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</si>
  <si>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</si>
  <si>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</si>
  <si>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</si>
  <si>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</si>
  <si>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</si>
  <si>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</si>
  <si>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</si>
  <si>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</si>
  <si>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</si>
  <si>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</si>
  <si>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</si>
  <si>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</si>
  <si>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</si>
  <si>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</si>
  <si>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</si>
  <si>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</si>
  <si>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</si>
  <si>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</si>
  <si>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</si>
  <si>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</si>
  <si>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</si>
  <si>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</si>
  <si>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</si>
  <si>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</si>
  <si>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</si>
  <si>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</si>
  <si>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</si>
  <si>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</si>
  <si>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</si>
  <si>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</si>
  <si>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</si>
  <si>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</si>
  <si>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</si>
  <si>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</si>
  <si>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</si>
  <si>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</si>
  <si>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</si>
  <si>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</si>
  <si>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</si>
  <si>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</si>
  <si>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</si>
  <si>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</si>
  <si>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</si>
  <si>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</si>
  <si>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</si>
  <si>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</si>
  <si>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</si>
  <si>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</si>
  <si>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</si>
  <si>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</si>
  <si>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</si>
  <si>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</si>
  <si>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</si>
  <si>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</si>
  <si>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</si>
  <si>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</si>
  <si>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</si>
  <si>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</si>
  <si>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</si>
  <si>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</si>
  <si>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</si>
  <si>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</si>
  <si>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</si>
  <si>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</si>
  <si>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</si>
  <si>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</si>
  <si>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</si>
  <si>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</si>
  <si>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</si>
  <si>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</si>
  <si>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</si>
  <si>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</si>
  <si>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</si>
  <si>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</si>
  <si>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</si>
  <si>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</si>
  <si>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</si>
  <si>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</si>
  <si>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</si>
  <si>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</si>
  <si>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</si>
  <si>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</si>
  <si>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</si>
  <si>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</si>
  <si>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</si>
  <si>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</si>
  <si>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</si>
  <si>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</si>
  <si>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</si>
  <si>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</si>
  <si>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</si>
  <si>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</si>
  <si>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</si>
  <si>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</si>
  <si>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</si>
  <si>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</si>
  <si>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</si>
  <si>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</si>
  <si>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</si>
  <si>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</si>
  <si>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</si>
  <si>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</si>
  <si>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</si>
  <si>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</si>
  <si>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</si>
  <si>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</si>
  <si>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</si>
  <si>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</si>
  <si>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</si>
  <si>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</si>
  <si>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</si>
  <si>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</si>
  <si>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</si>
  <si>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</si>
  <si>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</si>
  <si>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</si>
  <si>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</si>
  <si>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</si>
  <si>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</si>
  <si>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</si>
  <si>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</si>
  <si>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</si>
  <si>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</si>
  <si>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</si>
  <si>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</si>
  <si>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</si>
  <si>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</si>
  <si>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</si>
  <si>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</si>
  <si>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</si>
  <si>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</si>
  <si>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</si>
  <si>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</si>
  <si>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</si>
  <si>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</si>
  <si>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</si>
  <si>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</si>
  <si>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</si>
  <si>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</si>
  <si>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</si>
  <si>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</si>
  <si>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</si>
  <si>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</si>
  <si>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</si>
  <si>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</si>
  <si>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</si>
  <si>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</si>
  <si>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</si>
  <si>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</si>
  <si>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</si>
  <si>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</si>
  <si>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</si>
  <si>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</si>
  <si>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</si>
  <si>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</si>
  <si>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</si>
  <si>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</si>
  <si>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</si>
  <si>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</si>
  <si>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</si>
  <si>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</si>
  <si>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</si>
  <si>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</si>
  <si>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</si>
  <si>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</si>
  <si>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</si>
  <si>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</si>
  <si>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</si>
  <si>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</si>
  <si>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</si>
  <si>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</si>
  <si>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</si>
  <si>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</si>
  <si>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</si>
  <si>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</si>
  <si>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</si>
  <si>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</si>
  <si>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</si>
  <si>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</si>
  <si>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</si>
  <si>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</si>
  <si>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</si>
  <si>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</si>
  <si>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</si>
  <si>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</si>
  <si>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</si>
  <si>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</si>
  <si>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</si>
  <si>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</si>
  <si>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</si>
  <si>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</si>
  <si>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</si>
  <si>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</si>
  <si>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</si>
  <si>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</si>
  <si>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</si>
  <si>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</si>
  <si>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</si>
  <si>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</si>
  <si>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</si>
  <si>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</si>
  <si>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</si>
  <si>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</si>
  <si>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</si>
  <si>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</si>
  <si>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</si>
  <si>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</si>
  <si>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</si>
  <si>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</si>
  <si>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</si>
  <si>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</si>
  <si>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</si>
  <si>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</si>
  <si>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</si>
  <si>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</si>
  <si>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</si>
  <si>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</si>
  <si>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</si>
  <si>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</si>
  <si>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</si>
  <si>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</si>
  <si>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</si>
  <si>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</si>
  <si>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</si>
  <si>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</si>
  <si>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</si>
  <si>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</si>
  <si>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</si>
  <si>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</si>
  <si>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</si>
  <si>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</si>
  <si>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</si>
  <si>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</si>
  <si>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</si>
  <si>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</si>
  <si>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</si>
  <si>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</si>
  <si>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</si>
  <si>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</si>
  <si>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</si>
  <si>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</si>
  <si>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</si>
  <si>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</si>
  <si>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</si>
  <si>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</si>
  <si>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</si>
  <si>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</si>
  <si>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</si>
  <si>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</si>
  <si>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</si>
  <si>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</si>
  <si>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</si>
  <si>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</si>
  <si>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</si>
  <si>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</si>
  <si>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</si>
  <si>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</si>
  <si>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</si>
  <si>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</si>
  <si>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</si>
  <si>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</si>
  <si>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</si>
  <si>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</si>
  <si>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</si>
  <si>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</si>
  <si>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</si>
  <si>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</si>
  <si>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</si>
  <si>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</si>
  <si>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</si>
  <si>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</si>
  <si>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</si>
  <si>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</si>
  <si>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</si>
  <si>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</si>
  <si>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</si>
  <si>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</si>
  <si>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</si>
  <si>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</si>
  <si>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</si>
  <si>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</si>
  <si>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</si>
  <si>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</si>
  <si>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</si>
  <si>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</si>
  <si>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</si>
  <si>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</si>
  <si>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</si>
  <si>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</si>
  <si>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</si>
  <si>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</si>
  <si>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</si>
  <si>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</si>
  <si>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</si>
  <si>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</si>
  <si>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</si>
  <si>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</si>
  <si>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</si>
  <si>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</si>
  <si>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</si>
  <si>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</si>
  <si>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</si>
  <si>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</si>
  <si>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</si>
  <si>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</si>
  <si>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</si>
  <si>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</si>
  <si>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</si>
  <si>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</si>
  <si>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</si>
  <si>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</si>
  <si>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</si>
  <si>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</si>
  <si>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</si>
  <si>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</si>
  <si>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</si>
  <si>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</si>
  <si>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</si>
  <si>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</si>
  <si>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</si>
  <si>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</si>
  <si>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</si>
  <si>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</si>
  <si>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</si>
  <si>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</si>
  <si>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</si>
  <si>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</si>
  <si>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</si>
  <si>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</si>
  <si>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</si>
  <si>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</si>
  <si>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</si>
  <si>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</si>
  <si>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</si>
  <si>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</si>
  <si>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</si>
  <si>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</si>
  <si>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</si>
  <si>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</si>
  <si>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</si>
  <si>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</si>
  <si>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</si>
  <si>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</si>
  <si>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</si>
  <si>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</si>
  <si>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</si>
  <si>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</si>
  <si>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</si>
  <si>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</si>
  <si>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</si>
  <si>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</si>
  <si>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</si>
  <si>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</si>
  <si>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</si>
  <si>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</si>
  <si>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</si>
  <si>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</si>
  <si>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</si>
  <si>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</si>
  <si>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</si>
  <si>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</si>
  <si>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</si>
  <si>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</si>
  <si>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</si>
  <si>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</si>
  <si>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</si>
  <si>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</si>
  <si>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</si>
  <si>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</si>
  <si>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</si>
  <si>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</si>
  <si>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</si>
  <si>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</si>
  <si>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</si>
  <si>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</si>
  <si>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</si>
  <si>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</si>
  <si>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</si>
  <si>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</si>
  <si>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</si>
  <si>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</si>
  <si>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</si>
  <si>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</si>
  <si>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</si>
  <si>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</si>
  <si>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</si>
  <si>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</si>
  <si>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</si>
  <si>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</si>
  <si>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</si>
  <si>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</si>
  <si>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</si>
  <si>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</si>
  <si>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</si>
  <si>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</si>
  <si>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</si>
  <si>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</si>
  <si>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</si>
  <si>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</si>
  <si>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</si>
  <si>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</si>
  <si>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</si>
  <si>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</si>
  <si>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</si>
  <si>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</si>
  <si>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</si>
  <si>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</si>
  <si>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</si>
  <si>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</si>
  <si>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</si>
  <si>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</si>
  <si>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</si>
  <si>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</si>
  <si>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</si>
  <si>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</si>
  <si>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</si>
  <si>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</si>
  <si>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</si>
  <si>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</si>
  <si>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</si>
  <si>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</si>
  <si>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</si>
  <si>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</si>
  <si>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</si>
  <si>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</si>
  <si>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</si>
  <si>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</si>
  <si>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</si>
  <si>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</si>
  <si>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</si>
  <si>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</si>
  <si>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</si>
  <si>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</si>
  <si>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</si>
  <si>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</si>
  <si>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</si>
  <si>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</si>
  <si>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</si>
  <si>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</si>
  <si>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</si>
  <si>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</si>
  <si>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</si>
  <si>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</si>
  <si>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</si>
  <si>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</si>
  <si>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</si>
  <si>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</si>
  <si>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</si>
  <si>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</si>
  <si>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</si>
  <si>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</si>
  <si>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</si>
  <si>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</si>
  <si>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</si>
  <si>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</si>
  <si>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</si>
  <si>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</si>
  <si>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</si>
  <si>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</si>
  <si>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</si>
  <si>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</si>
  <si>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</si>
  <si>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</si>
  <si>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</si>
  <si>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</si>
  <si>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</si>
  <si>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</si>
  <si>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</si>
  <si>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</si>
  <si>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</si>
  <si>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</si>
  <si>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</si>
  <si>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</si>
  <si>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</si>
  <si>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</si>
  <si>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</si>
  <si>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</si>
  <si>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</si>
  <si>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</si>
  <si>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</si>
  <si>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</si>
  <si>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</si>
  <si>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</si>
  <si>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</si>
  <si>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</si>
  <si>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</si>
  <si>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</si>
  <si>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</si>
  <si>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</si>
  <si>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</si>
  <si>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</si>
  <si>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</si>
  <si>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</si>
  <si>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</si>
  <si>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</si>
  <si>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</si>
  <si>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</si>
  <si>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</si>
  <si>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</si>
  <si>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</si>
  <si>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</si>
  <si>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</si>
  <si>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</si>
  <si>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</si>
  <si>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</si>
  <si>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</si>
  <si>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</si>
  <si>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</si>
  <si>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</si>
  <si>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</si>
  <si>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</si>
  <si>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</si>
  <si>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</si>
  <si>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</si>
  <si>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</si>
  <si>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</si>
  <si>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</si>
  <si>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</si>
  <si>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</si>
  <si>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</si>
  <si>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</si>
  <si>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</si>
  <si>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</si>
  <si>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</si>
  <si>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</si>
  <si>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</si>
  <si>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</si>
  <si>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</si>
  <si>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</si>
  <si>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</si>
  <si>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</si>
  <si>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</si>
  <si>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</si>
  <si>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</si>
  <si>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</si>
  <si>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</si>
  <si>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</si>
  <si>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</si>
  <si>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</si>
  <si>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</si>
  <si>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</si>
  <si>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</si>
  <si>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</si>
  <si>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</si>
  <si>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</si>
  <si>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</si>
  <si>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</si>
  <si>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</si>
  <si>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</si>
  <si>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</si>
  <si>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</si>
  <si>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</si>
  <si>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</si>
  <si>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</si>
  <si>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</si>
  <si>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</si>
  <si>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</si>
  <si>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</si>
  <si>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</si>
  <si>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</si>
  <si>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</si>
  <si>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</si>
  <si>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</si>
  <si>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</si>
  <si>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</si>
  <si>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</si>
  <si>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</si>
  <si>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</si>
  <si>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</si>
  <si>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</si>
  <si>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</si>
  <si>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</si>
  <si>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</si>
  <si>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</si>
  <si>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</si>
  <si>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</si>
  <si>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</si>
  <si>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</si>
  <si>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</si>
  <si>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</si>
  <si>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</si>
  <si>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</si>
  <si>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</si>
  <si>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</si>
  <si>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</si>
  <si>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</si>
  <si>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</si>
  <si>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</si>
  <si>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</si>
  <si>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</si>
  <si>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</si>
  <si>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</si>
  <si>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</si>
  <si>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</si>
  <si>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</si>
  <si>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</si>
  <si>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</si>
  <si>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</si>
  <si>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</si>
  <si>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</si>
  <si>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</si>
  <si>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</si>
  <si>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</si>
  <si>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</si>
  <si>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</si>
  <si>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</si>
  <si>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</si>
  <si>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</si>
  <si>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</si>
  <si>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</si>
  <si>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</si>
  <si>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</si>
  <si>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</si>
  <si>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</si>
  <si>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</si>
  <si>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</si>
  <si>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</si>
  <si>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</si>
  <si>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</si>
  <si>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</si>
  <si>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</si>
  <si>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</si>
  <si>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</si>
  <si>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</si>
  <si>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</si>
  <si>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</si>
  <si>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</si>
  <si>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</si>
  <si>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</si>
  <si>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</si>
  <si>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</si>
  <si>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</si>
  <si>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</si>
  <si>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</si>
  <si>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</si>
  <si>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</si>
  <si>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</si>
  <si>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</si>
  <si>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</si>
  <si>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</si>
  <si>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</si>
  <si>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</si>
  <si>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</si>
  <si>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</si>
  <si>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</si>
  <si>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</si>
  <si>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</si>
  <si>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</si>
  <si>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</si>
  <si>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</si>
  <si>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</si>
  <si>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</si>
  <si>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</si>
  <si>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</si>
  <si>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</si>
  <si>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</si>
  <si>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</si>
  <si>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</si>
  <si>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</si>
  <si>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</si>
  <si>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</si>
  <si>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</si>
  <si>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</si>
  <si>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</si>
  <si>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</si>
  <si>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</si>
  <si>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</si>
  <si>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</si>
  <si>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</si>
  <si>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</si>
  <si>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</si>
  <si>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</si>
  <si>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</si>
  <si>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</si>
  <si>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</si>
  <si>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</si>
  <si>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</si>
  <si>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</si>
  <si>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</si>
  <si>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</si>
  <si>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</si>
  <si>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</si>
  <si>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</si>
  <si>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</si>
  <si>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</si>
  <si>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</si>
  <si>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</si>
  <si>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</si>
  <si>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</si>
  <si>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</si>
  <si>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</si>
  <si>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</si>
  <si>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</si>
  <si>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</si>
  <si>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</si>
  <si>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</si>
  <si>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</si>
  <si>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</si>
  <si>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</si>
  <si>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</si>
  <si>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</si>
  <si>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</si>
  <si>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</si>
  <si>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</si>
  <si>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</si>
  <si>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</si>
  <si>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</si>
  <si>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</si>
  <si>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</si>
  <si>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</si>
  <si>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</si>
  <si>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</si>
  <si>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</si>
  <si>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</si>
  <si>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</si>
  <si>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</si>
  <si>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</si>
  <si>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</si>
  <si>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</si>
  <si>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</si>
  <si>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</si>
  <si>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</si>
  <si>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</si>
  <si>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</si>
  <si>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</si>
  <si>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</si>
  <si>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</si>
  <si>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</si>
  <si>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</si>
  <si>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</si>
  <si>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</si>
  <si>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</si>
  <si>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</si>
  <si>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</si>
  <si>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</si>
  <si>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</si>
  <si>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</si>
  <si>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</si>
  <si>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</si>
  <si>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</si>
  <si>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</si>
  <si>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</si>
  <si>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</si>
  <si>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</si>
  <si>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</si>
  <si>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</si>
  <si>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</si>
  <si>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</si>
  <si>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</si>
  <si>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</si>
  <si>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</si>
  <si>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</si>
  <si>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</si>
  <si>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</si>
  <si>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</si>
  <si>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</si>
  <si>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</si>
  <si>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</si>
  <si>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</si>
  <si>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</si>
  <si>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</si>
  <si>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</si>
  <si>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</si>
  <si>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</si>
  <si>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</si>
  <si>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</si>
  <si>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</si>
  <si>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</si>
  <si>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</si>
  <si>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</si>
  <si>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</si>
  <si>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</si>
  <si>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</si>
  <si>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</si>
  <si>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</si>
  <si>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</si>
  <si>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</si>
  <si>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</si>
  <si>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</si>
  <si>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</si>
  <si>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</si>
  <si>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</si>
  <si>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</si>
  <si>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</si>
  <si>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</si>
  <si>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</si>
  <si>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</si>
  <si>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</si>
  <si>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</si>
  <si>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</si>
  <si>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</si>
  <si>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</si>
  <si>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</si>
  <si>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</si>
  <si>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</si>
  <si>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</si>
  <si>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</si>
  <si>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</si>
  <si>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</si>
  <si>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</si>
  <si>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</si>
  <si>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</si>
  <si>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</si>
  <si>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</si>
  <si>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</si>
  <si>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</si>
  <si>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</si>
  <si>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</si>
  <si>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</si>
  <si>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</si>
  <si>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</si>
  <si>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</si>
  <si>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</si>
  <si>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</si>
  <si>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</si>
  <si>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</si>
  <si>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</si>
  <si>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</si>
  <si>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</si>
  <si>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</si>
  <si>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</si>
  <si>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</si>
  <si>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</si>
  <si>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</si>
  <si>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</si>
  <si>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</si>
  <si>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</si>
  <si>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</si>
  <si>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</si>
  <si>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</si>
  <si>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</si>
  <si>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</si>
  <si>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</si>
  <si>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</si>
  <si>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</si>
  <si>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</si>
  <si>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</si>
  <si>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</si>
  <si>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</si>
  <si>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</si>
  <si>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</si>
  <si>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</si>
  <si>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</si>
  <si>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</si>
  <si>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</si>
  <si>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</si>
  <si>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</si>
  <si>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</si>
  <si>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</si>
  <si>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</si>
  <si>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</si>
  <si>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</si>
  <si>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</si>
  <si>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</si>
  <si>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</si>
  <si>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</si>
  <si>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</si>
  <si>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</si>
  <si>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</si>
  <si>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</si>
  <si>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</si>
  <si>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</si>
  <si>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</si>
  <si>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</si>
  <si>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</si>
  <si>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</si>
  <si>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</si>
  <si>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</si>
  <si>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</si>
  <si>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</si>
  <si>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</si>
  <si>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</si>
  <si>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</si>
  <si>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</si>
  <si>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</si>
  <si>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</si>
  <si>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</si>
  <si>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</si>
  <si>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</si>
  <si>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</si>
  <si>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</si>
  <si>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</si>
  <si>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</si>
  <si>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</si>
  <si>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</si>
  <si>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</si>
  <si>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</si>
  <si>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</si>
  <si>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</si>
  <si>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</si>
  <si>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</si>
  <si>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</si>
  <si>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</si>
  <si>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</si>
  <si>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</si>
  <si>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</si>
  <si>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</si>
  <si>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</si>
  <si>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</si>
  <si>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</si>
  <si>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</si>
  <si>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</si>
  <si>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</si>
  <si>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</si>
  <si>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</si>
  <si>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</si>
  <si>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</si>
  <si>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</si>
  <si>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</si>
  <si>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</si>
  <si>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</si>
  <si>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</si>
  <si>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</si>
  <si>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</si>
  <si>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</si>
  <si>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</si>
  <si>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</si>
  <si>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</si>
  <si>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</si>
  <si>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</si>
  <si>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</si>
  <si>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</si>
  <si>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</si>
  <si>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</si>
  <si>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</si>
  <si>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</si>
  <si>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</si>
  <si>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</si>
  <si>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</si>
  <si>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</si>
  <si>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</si>
  <si>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</si>
  <si>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</si>
  <si>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</si>
  <si>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</si>
  <si>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</si>
  <si>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</si>
  <si>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</si>
  <si>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</si>
  <si>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</si>
  <si>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</si>
  <si>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</si>
  <si>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</si>
  <si>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</si>
  <si>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</si>
  <si>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</si>
  <si>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</si>
  <si>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</si>
  <si>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</si>
  <si>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</si>
  <si>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</si>
  <si>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</si>
  <si>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</si>
  <si>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</si>
  <si>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</si>
  <si>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</si>
  <si>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</si>
  <si>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</si>
  <si>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</si>
  <si>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</si>
  <si>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</si>
  <si>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</si>
  <si>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</si>
  <si>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</si>
  <si>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</si>
  <si>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</si>
  <si>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</si>
  <si>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</si>
  <si>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</si>
  <si>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</si>
  <si>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</si>
  <si>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</si>
  <si>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</si>
  <si>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</si>
  <si>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</si>
  <si>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</si>
  <si>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</si>
  <si>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</si>
  <si>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</si>
  <si>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</si>
  <si>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</si>
  <si>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</si>
  <si>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</si>
  <si>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</si>
  <si>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</si>
  <si>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</si>
  <si>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</si>
  <si>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</si>
  <si>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</si>
  <si>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</si>
  <si>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</si>
  <si>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</si>
  <si>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</si>
  <si>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</si>
  <si>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</si>
  <si>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</si>
  <si>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</si>
  <si>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</si>
  <si>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</si>
  <si>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</si>
  <si>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</si>
  <si>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</si>
  <si>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</si>
  <si>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</si>
  <si>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</si>
  <si>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</si>
  <si>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</si>
  <si>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</si>
  <si>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</si>
  <si>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</si>
  <si>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</si>
  <si>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</si>
  <si>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</si>
  <si>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</si>
  <si>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</si>
  <si>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</si>
  <si>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</si>
  <si>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</si>
  <si>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</si>
  <si>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</si>
  <si>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</si>
  <si>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</si>
  <si>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</si>
  <si>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</si>
  <si>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</si>
  <si>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</si>
  <si>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</si>
  <si>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</si>
  <si>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</si>
  <si>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</si>
  <si>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</si>
  <si>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</si>
  <si>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</si>
  <si>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</si>
  <si>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</si>
  <si>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</si>
  <si>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</si>
  <si>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</si>
  <si>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</si>
  <si>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</si>
  <si>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</si>
  <si>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</si>
  <si>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</si>
  <si>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</si>
  <si>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</si>
  <si>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</si>
  <si>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</si>
  <si>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</si>
  <si>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</si>
  <si>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</si>
  <si>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</si>
  <si>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</si>
  <si>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</si>
  <si>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</si>
  <si>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</si>
  <si>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</si>
  <si>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</si>
  <si>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</si>
  <si>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</si>
  <si>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</si>
  <si>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</si>
  <si>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</si>
  <si>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</si>
  <si>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</si>
  <si>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</si>
  <si>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</si>
  <si>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</si>
  <si>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</si>
  <si>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</si>
  <si>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</si>
  <si>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</si>
  <si>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</si>
  <si>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</si>
  <si>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</si>
  <si>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</si>
  <si>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</si>
  <si>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</si>
  <si>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</si>
  <si>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</si>
  <si>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</si>
  <si>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</si>
  <si>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</si>
  <si>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</si>
  <si>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</si>
  <si>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</si>
  <si>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</si>
  <si>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</si>
  <si>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</si>
  <si>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</si>
  <si>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</si>
  <si>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</si>
  <si>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</si>
  <si>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</si>
  <si>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</si>
  <si>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</si>
  <si>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</si>
  <si>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</si>
  <si>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</si>
  <si>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</si>
  <si>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</si>
  <si>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</si>
  <si>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</si>
  <si>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</si>
  <si>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</si>
  <si>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</si>
  <si>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</si>
  <si>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</si>
  <si>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</si>
  <si>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</si>
  <si>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</si>
  <si>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</si>
  <si>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</si>
  <si>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</si>
  <si>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</si>
  <si>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</si>
  <si>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</si>
  <si>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</si>
  <si>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</si>
  <si>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</si>
  <si>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</si>
  <si>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</si>
  <si>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</si>
  <si>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</si>
  <si>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</si>
  <si>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</si>
  <si>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</si>
  <si>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</si>
  <si>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</si>
  <si>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</si>
  <si>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</si>
  <si>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</si>
  <si>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</si>
  <si>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</si>
  <si>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</si>
  <si>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</si>
  <si>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</si>
  <si>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</si>
  <si>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</si>
  <si>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</si>
  <si>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</si>
  <si>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</si>
  <si>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</si>
  <si>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</si>
  <si>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</si>
  <si>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</si>
  <si>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</si>
  <si>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</si>
  <si>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</si>
  <si>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</si>
  <si>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</si>
  <si>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</si>
  <si>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</si>
  <si>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</si>
  <si>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</si>
  <si>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</si>
  <si>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</si>
  <si>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</si>
  <si>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</si>
  <si>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</si>
  <si>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</si>
  <si>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</si>
  <si>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</si>
  <si>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</si>
  <si>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</si>
  <si>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</si>
  <si>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</si>
  <si>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</si>
  <si>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</si>
  <si>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</si>
  <si>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</si>
  <si>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</si>
  <si>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</si>
  <si>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</si>
  <si>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</si>
  <si>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</si>
  <si>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</si>
  <si>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</si>
  <si>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</si>
  <si>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</si>
  <si>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</si>
  <si>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</si>
  <si>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</si>
  <si>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</si>
  <si>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</si>
  <si>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</si>
  <si>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</si>
  <si>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</si>
  <si>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</si>
  <si>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</si>
  <si>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</si>
  <si>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</si>
  <si>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</si>
  <si>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</si>
  <si>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</si>
  <si>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</si>
  <si>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</si>
  <si>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</si>
  <si>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</si>
  <si>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</si>
  <si>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</si>
  <si>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</si>
  <si>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</si>
  <si>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</si>
  <si>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</si>
  <si>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</si>
  <si>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</si>
  <si>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</si>
  <si>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</si>
  <si>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</si>
  <si>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</si>
  <si>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</si>
  <si>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</si>
  <si>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</si>
  <si>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</si>
  <si>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</si>
  <si>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</si>
  <si>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</si>
  <si>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</si>
  <si>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</si>
  <si>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</si>
  <si>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</si>
  <si>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</si>
  <si>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</si>
  <si>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</si>
  <si>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</si>
  <si>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</si>
  <si>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</si>
  <si>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</si>
  <si>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</si>
  <si>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</si>
  <si>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</si>
  <si>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</si>
  <si>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</si>
  <si>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</si>
  <si>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</si>
  <si>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</si>
  <si>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</si>
  <si>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</si>
  <si>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</si>
  <si>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</si>
  <si>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</si>
  <si>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</si>
  <si>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</si>
  <si>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</si>
  <si>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</si>
  <si>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</si>
  <si>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</si>
  <si>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</si>
  <si>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</si>
  <si>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</si>
  <si>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</si>
  <si>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</si>
  <si>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</si>
  <si>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</si>
  <si>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</si>
  <si>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</si>
  <si>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</si>
  <si>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</si>
  <si>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</si>
  <si>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</si>
  <si>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</si>
  <si>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</si>
  <si>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</si>
  <si>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</si>
  <si>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</si>
  <si>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</si>
  <si>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</si>
  <si>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</si>
  <si>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</si>
  <si>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</si>
  <si>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</si>
  <si>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</si>
  <si>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</si>
  <si>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</si>
  <si>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</si>
  <si>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</si>
  <si>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</si>
  <si>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</si>
  <si>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</si>
  <si>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</si>
  <si>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</si>
  <si>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</si>
  <si>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</si>
  <si>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</si>
  <si>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</si>
  <si>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</si>
  <si>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</si>
  <si>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</si>
  <si>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</si>
  <si>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</si>
  <si>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</si>
  <si>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</si>
  <si>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</si>
  <si>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</si>
  <si>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</si>
  <si>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</si>
  <si>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</si>
  <si>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</si>
  <si>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</si>
  <si>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</si>
  <si>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</si>
  <si>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</si>
  <si>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</si>
  <si>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</si>
  <si>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</si>
  <si>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</si>
  <si>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</si>
  <si>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</si>
  <si>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</si>
  <si>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</si>
  <si>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</si>
  <si>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</si>
  <si>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</si>
  <si>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</si>
  <si>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</si>
  <si>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</si>
  <si>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</si>
  <si>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</si>
  <si>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</si>
  <si>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</si>
  <si>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</si>
  <si>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</si>
  <si>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</si>
  <si>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</si>
  <si>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</si>
  <si>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</si>
  <si>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</si>
  <si>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</si>
  <si>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</si>
  <si>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</si>
  <si>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</si>
  <si>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</si>
  <si>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</si>
  <si>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</si>
  <si>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</si>
  <si>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</si>
  <si>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</si>
  <si>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</si>
  <si>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</si>
  <si>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</si>
  <si>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</si>
  <si>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</si>
  <si>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</si>
  <si>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</si>
  <si>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</si>
  <si>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</si>
  <si>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</si>
  <si>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</si>
  <si>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</si>
  <si>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</si>
  <si>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</si>
  <si>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</si>
  <si>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</si>
  <si>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</si>
  <si>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</si>
  <si>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</si>
  <si>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</si>
  <si>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</si>
  <si>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</si>
  <si>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</si>
  <si>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</si>
  <si>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</si>
  <si>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</si>
  <si>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</si>
  <si>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</si>
  <si>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</si>
  <si>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</si>
  <si>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</si>
  <si>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</si>
  <si>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</si>
  <si>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</si>
  <si>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</si>
  <si>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</si>
  <si>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</si>
  <si>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</si>
  <si>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</si>
  <si>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</si>
  <si>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</si>
  <si>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</si>
  <si>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</si>
  <si>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</si>
  <si>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</si>
  <si>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</si>
  <si>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</si>
  <si>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</si>
  <si>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</si>
  <si>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</si>
  <si>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</si>
  <si>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</si>
  <si>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</si>
  <si>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</si>
  <si>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</si>
  <si>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</si>
  <si>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</si>
  <si>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</si>
  <si>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</si>
  <si>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</si>
  <si>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</si>
  <si>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</si>
  <si>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</si>
  <si>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</si>
  <si>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</si>
  <si>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</si>
  <si>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</si>
  <si>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</si>
  <si>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</si>
  <si>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</si>
  <si>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</si>
  <si>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</si>
  <si>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</si>
  <si>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</si>
  <si>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</si>
  <si>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</si>
  <si>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</si>
  <si>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</si>
  <si>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</si>
  <si>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</si>
  <si>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</si>
  <si>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</si>
  <si>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</si>
  <si>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</si>
  <si>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</si>
  <si>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</si>
  <si>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</si>
  <si>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</si>
  <si>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</si>
  <si>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</si>
  <si>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</si>
  <si>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</si>
  <si>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</si>
  <si>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</si>
  <si>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</si>
  <si>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</si>
  <si>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</si>
  <si>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</si>
  <si>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</si>
  <si>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</si>
  <si>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</si>
  <si>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</si>
  <si>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</si>
  <si>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</si>
  <si>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</si>
  <si>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</si>
  <si>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</si>
  <si>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</si>
  <si>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</si>
  <si>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</si>
  <si>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</si>
  <si>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</si>
  <si>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</si>
  <si>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</si>
  <si>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</si>
  <si>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</si>
  <si>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</si>
  <si>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</si>
  <si>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</si>
  <si>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</si>
  <si>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</si>
  <si>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</si>
  <si>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</si>
  <si>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</si>
  <si>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</si>
  <si>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</si>
  <si>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</si>
  <si>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</si>
  <si>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</si>
  <si>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</si>
  <si>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</si>
  <si>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</si>
  <si>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</si>
  <si>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</si>
  <si>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</si>
  <si>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</si>
  <si>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</si>
  <si>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</si>
  <si>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</si>
  <si>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</si>
  <si>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</si>
  <si>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</si>
  <si>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</si>
  <si>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</si>
  <si>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</si>
  <si>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</si>
  <si>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</si>
  <si>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</si>
  <si>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</si>
  <si>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</si>
  <si>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</si>
  <si>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</si>
  <si>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</si>
  <si>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</si>
  <si>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</si>
  <si>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</si>
  <si>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</si>
  <si>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</si>
  <si>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</si>
  <si>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</si>
  <si>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</si>
  <si>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</si>
  <si>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</si>
  <si>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</si>
  <si>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</si>
  <si>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</si>
  <si>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</si>
  <si>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</si>
  <si>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</si>
  <si>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</si>
  <si>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</si>
  <si>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</si>
  <si>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</si>
  <si>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</si>
  <si>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</si>
  <si>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</si>
  <si>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</si>
  <si>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</si>
  <si>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</si>
  <si>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</si>
  <si>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</si>
  <si>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</si>
  <si>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</si>
  <si>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</si>
  <si>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</si>
  <si>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</si>
  <si>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</si>
  <si>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</si>
  <si>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</si>
  <si>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</si>
  <si>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</si>
  <si>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</si>
  <si>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</si>
  <si>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</si>
  <si>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</si>
  <si>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</si>
  <si>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</si>
  <si>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</si>
  <si>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</si>
  <si>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</si>
  <si>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</si>
  <si>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</si>
  <si>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</si>
  <si>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</si>
  <si>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</si>
  <si>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</si>
  <si>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</si>
  <si>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</si>
  <si>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</si>
  <si>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</si>
  <si>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</si>
  <si>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</si>
  <si>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</si>
  <si>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</si>
  <si>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</si>
  <si>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</si>
  <si>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</si>
  <si>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</si>
  <si>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</si>
  <si>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</si>
  <si>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</si>
  <si>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</si>
  <si>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</si>
  <si>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</si>
  <si>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</si>
  <si>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</si>
  <si>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</si>
  <si>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</si>
  <si>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</si>
  <si>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</si>
  <si>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</si>
  <si>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</si>
  <si>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</si>
  <si>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</si>
  <si>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</si>
  <si>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</si>
  <si>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</si>
  <si>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</si>
  <si>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</si>
  <si>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</si>
  <si>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</si>
  <si>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</si>
  <si>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</si>
  <si>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</si>
  <si>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</si>
  <si>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</si>
  <si>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</si>
  <si>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</si>
  <si>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</si>
  <si>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</si>
  <si>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</si>
  <si>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</si>
  <si>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</si>
  <si>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</si>
  <si>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</si>
  <si>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</si>
  <si>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</si>
  <si>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</si>
  <si>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</si>
  <si>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</si>
  <si>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</si>
  <si>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</si>
  <si>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</si>
  <si>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</si>
  <si>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</si>
  <si>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</si>
  <si>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</si>
  <si>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</si>
  <si>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</si>
  <si>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</si>
  <si>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</si>
  <si>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</si>
  <si>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</si>
  <si>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</si>
  <si>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</si>
  <si>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</si>
  <si>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</si>
  <si>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</si>
  <si>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</si>
  <si>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</si>
  <si>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</si>
  <si>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</si>
  <si>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</si>
  <si>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</si>
  <si>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</si>
  <si>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</si>
  <si>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</si>
  <si>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</si>
  <si>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</si>
  <si>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</si>
  <si>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</si>
  <si>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</si>
  <si>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</si>
  <si>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</si>
  <si>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</si>
  <si>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</si>
  <si>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</si>
  <si>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</si>
  <si>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</si>
  <si>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</si>
  <si>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</si>
  <si>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</si>
  <si>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</si>
  <si>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</si>
  <si>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</si>
  <si>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</si>
  <si>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</si>
  <si>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</si>
  <si>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</si>
  <si>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</si>
  <si>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</si>
  <si>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</si>
  <si>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</si>
  <si>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</si>
  <si>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</si>
  <si>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</si>
  <si>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</si>
  <si>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</si>
  <si>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</si>
  <si>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</si>
  <si>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</si>
  <si>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</si>
  <si>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</si>
  <si>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</si>
  <si>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</si>
  <si>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</si>
  <si>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</si>
  <si>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</si>
  <si>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</si>
  <si>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</si>
  <si>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</si>
  <si>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</si>
  <si>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</si>
  <si>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</si>
  <si>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</si>
  <si>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</si>
  <si>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</si>
  <si>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</si>
  <si>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</si>
  <si>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</si>
  <si>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</si>
  <si>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</si>
  <si>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</si>
  <si>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</si>
  <si>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</si>
  <si>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</si>
  <si>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</si>
  <si>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</si>
  <si>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</si>
  <si>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</si>
  <si>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</si>
  <si>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</si>
  <si>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</si>
  <si>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</si>
  <si>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</si>
  <si>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</si>
  <si>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</si>
  <si>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</si>
  <si>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</si>
  <si>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</si>
  <si>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</si>
  <si>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</si>
  <si>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</si>
  <si>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</si>
  <si>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</si>
  <si>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</si>
  <si>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</si>
  <si>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</si>
  <si>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</si>
  <si>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</si>
  <si>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</si>
  <si>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</si>
  <si>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</si>
  <si>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</si>
  <si>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</si>
  <si>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</si>
  <si>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</si>
  <si>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</si>
  <si>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</si>
  <si>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</si>
  <si>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</si>
  <si>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</si>
  <si>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</si>
  <si>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</si>
  <si>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</si>
  <si>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</si>
  <si>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</si>
  <si>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</si>
  <si>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</si>
  <si>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</si>
  <si>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</si>
  <si>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</si>
  <si>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</si>
  <si>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</si>
  <si>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</si>
  <si>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</si>
  <si>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</si>
  <si>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</si>
  <si>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</si>
  <si>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</si>
  <si>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</si>
  <si>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</si>
  <si>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</si>
  <si>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</si>
  <si>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</si>
  <si>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</si>
  <si>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</si>
  <si>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</si>
  <si>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</si>
  <si>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</si>
  <si>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</si>
  <si>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</si>
  <si>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</si>
  <si>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</si>
  <si>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</si>
  <si>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</si>
  <si>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</si>
  <si>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</si>
  <si>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</si>
  <si>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</si>
  <si>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</si>
  <si>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</si>
  <si>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</si>
  <si>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</si>
  <si>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</si>
  <si>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</si>
  <si>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</si>
  <si>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</si>
  <si>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</si>
  <si>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</si>
  <si>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</si>
  <si>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</si>
  <si>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</si>
  <si>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</si>
  <si>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</si>
  <si>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</si>
  <si>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</si>
  <si>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</si>
  <si>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</si>
  <si>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</si>
  <si>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</si>
  <si>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</si>
  <si>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</si>
  <si>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</si>
  <si>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</si>
  <si>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</si>
  <si>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</si>
  <si>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</si>
  <si>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</si>
  <si>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</si>
  <si>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</si>
  <si>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</si>
  <si>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</si>
  <si>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</si>
  <si>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</si>
  <si>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</si>
  <si>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</si>
  <si>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</si>
  <si>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</si>
  <si>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</si>
  <si>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</si>
  <si>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</si>
  <si>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</si>
  <si>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</si>
  <si>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</si>
  <si>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</si>
  <si>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</si>
  <si>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</si>
  <si>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</si>
  <si>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</si>
  <si>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</si>
  <si>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</si>
  <si>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</si>
  <si>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</si>
  <si>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</si>
  <si>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</si>
  <si>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</si>
  <si>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</si>
  <si>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</si>
  <si>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</si>
  <si>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</si>
  <si>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</si>
  <si>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</si>
  <si>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</si>
  <si>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</si>
  <si>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</si>
  <si>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</si>
  <si>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</si>
  <si>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</si>
  <si>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</si>
  <si>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</si>
  <si>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</si>
  <si>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</si>
  <si>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</si>
  <si>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</si>
  <si>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</si>
  <si>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</si>
  <si>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</si>
  <si>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</si>
  <si>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</si>
  <si>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</si>
  <si>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</si>
  <si>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</si>
  <si>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</si>
  <si>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</si>
  <si>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</si>
  <si>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</si>
  <si>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</si>
  <si>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</si>
  <si>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</si>
  <si>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</si>
  <si>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</si>
  <si>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</si>
  <si>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</si>
  <si>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</si>
  <si>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</si>
  <si>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</si>
  <si>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</si>
  <si>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</si>
  <si>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</si>
  <si>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</si>
  <si>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</si>
  <si>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</si>
  <si>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</si>
  <si>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</si>
  <si>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</si>
  <si>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</si>
  <si>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</si>
  <si>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</si>
  <si>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</si>
  <si>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</si>
  <si>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</si>
  <si>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</si>
  <si>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</si>
  <si>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</si>
  <si>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</si>
  <si>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</si>
  <si>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</si>
  <si>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</si>
  <si>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</si>
  <si>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</si>
  <si>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</si>
  <si>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</si>
  <si>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</si>
  <si>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</si>
  <si>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</si>
  <si>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</si>
  <si>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</si>
  <si>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</si>
  <si>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</si>
  <si>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</si>
  <si>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</si>
  <si>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</si>
  <si>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</si>
  <si>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</si>
  <si>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</si>
  <si>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</si>
  <si>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</si>
  <si>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</si>
  <si>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</si>
  <si>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</si>
  <si>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</si>
  <si>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</si>
  <si>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</si>
  <si>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</si>
  <si>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</si>
  <si>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</si>
  <si>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</si>
  <si>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</si>
  <si>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</si>
  <si>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</si>
  <si>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</si>
  <si>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</si>
  <si>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</si>
  <si>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</si>
  <si>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</si>
  <si>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</si>
  <si>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</si>
  <si>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</si>
  <si>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</si>
  <si>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</si>
  <si>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</si>
  <si>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</si>
  <si>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</si>
  <si>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</si>
  <si>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</si>
  <si>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</si>
  <si>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</si>
  <si>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</si>
  <si>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</si>
  <si>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</si>
  <si>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</si>
  <si>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</si>
  <si>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</si>
  <si>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</si>
  <si>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</si>
  <si>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</si>
  <si>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</si>
  <si>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</si>
  <si>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</si>
  <si>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</si>
  <si>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</si>
  <si>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</si>
  <si>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</si>
  <si>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</si>
  <si>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</si>
  <si>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</si>
  <si>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</si>
  <si>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</si>
  <si>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</si>
  <si>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</si>
  <si>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</si>
  <si>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</si>
  <si>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</si>
  <si>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</si>
  <si>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</si>
  <si>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</si>
  <si>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</si>
  <si>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</si>
  <si>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</si>
  <si>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</si>
  <si>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</si>
  <si>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</si>
  <si>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</si>
  <si>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</si>
  <si>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</si>
  <si>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</si>
  <si>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</si>
  <si>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</si>
  <si>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</si>
  <si>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</si>
  <si>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</si>
  <si>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</si>
  <si>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</si>
  <si>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</si>
  <si>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</si>
  <si>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</si>
  <si>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</si>
  <si>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</si>
  <si>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</si>
  <si>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</si>
  <si>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</si>
  <si>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</si>
  <si>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</si>
  <si>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</si>
  <si>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</si>
  <si>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</si>
  <si>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</si>
  <si>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</si>
  <si>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</si>
  <si>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</si>
  <si>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</si>
  <si>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</si>
  <si>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</si>
  <si>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</si>
  <si>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</si>
  <si>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</si>
  <si>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</si>
  <si>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</si>
  <si>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</si>
  <si>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</si>
  <si>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</si>
  <si>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</si>
  <si>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</si>
  <si>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</si>
  <si>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</si>
  <si>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</si>
  <si>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</si>
  <si>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</si>
  <si>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</si>
  <si>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</si>
  <si>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</si>
  <si>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</si>
  <si>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</si>
  <si>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</si>
  <si>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</si>
  <si>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</si>
  <si>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</si>
  <si>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</si>
  <si>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</si>
  <si>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</si>
  <si>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</si>
  <si>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</si>
  <si>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</si>
  <si>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</si>
  <si>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</si>
  <si>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</si>
  <si>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</si>
  <si>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</si>
  <si>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</si>
  <si>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</si>
  <si>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</si>
  <si>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</si>
  <si>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</si>
  <si>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</si>
  <si>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</si>
  <si>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</si>
  <si>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</si>
  <si>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</si>
  <si>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</si>
  <si>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</si>
  <si>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</si>
  <si>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</si>
  <si>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</si>
  <si>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</si>
  <si>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</si>
  <si>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</si>
  <si>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</si>
  <si>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</si>
  <si>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</si>
  <si>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</si>
  <si>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</si>
  <si>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</si>
  <si>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</si>
  <si>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</si>
  <si>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</si>
  <si>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</si>
  <si>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</si>
  <si>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</si>
  <si>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</si>
  <si>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</si>
  <si>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</si>
  <si>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</si>
  <si>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</si>
  <si>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</si>
  <si>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</si>
  <si>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</si>
  <si>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</si>
  <si>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</si>
  <si>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</si>
  <si>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</si>
  <si>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</si>
  <si>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</si>
  <si>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</si>
  <si>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</si>
  <si>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</si>
  <si>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</si>
  <si>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</si>
  <si>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</si>
  <si>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</si>
  <si>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</si>
  <si>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</si>
  <si>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</si>
  <si>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</si>
  <si>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</si>
  <si>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</si>
  <si>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</si>
  <si>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</si>
  <si>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</si>
  <si>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</si>
  <si>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</si>
  <si>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</si>
  <si>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</si>
  <si>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</si>
  <si>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</si>
  <si>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</si>
  <si>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</si>
  <si>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</si>
  <si>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</si>
  <si>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</si>
  <si>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</si>
  <si>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</si>
  <si>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</si>
  <si>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</si>
  <si>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</si>
  <si>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</si>
  <si>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</si>
  <si>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</si>
  <si>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</si>
  <si>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</si>
  <si>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</si>
  <si>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</si>
  <si>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</si>
  <si>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</si>
  <si>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</si>
  <si>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</si>
  <si>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</si>
  <si>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</si>
  <si>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</si>
  <si>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</si>
  <si>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</si>
  <si>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</si>
  <si>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</si>
  <si>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</si>
  <si>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</si>
  <si>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</si>
  <si>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</si>
  <si>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</si>
  <si>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</si>
  <si>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</si>
  <si>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</si>
  <si>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</si>
  <si>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</si>
  <si>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</si>
  <si>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</si>
  <si>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</si>
  <si>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</si>
  <si>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</si>
  <si>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</si>
  <si>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</si>
  <si>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</si>
  <si>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</si>
  <si>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</si>
  <si>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</si>
  <si>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</si>
  <si>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</si>
  <si>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</si>
  <si>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</si>
  <si>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</si>
  <si>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</si>
  <si>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</si>
  <si>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</si>
  <si>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</si>
  <si>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</si>
  <si>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</si>
  <si>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</si>
  <si>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</si>
  <si>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</si>
  <si>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</si>
  <si>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</si>
  <si>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</si>
  <si>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</si>
  <si>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</si>
  <si>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</si>
  <si>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</si>
  <si>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</si>
  <si>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</si>
  <si>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</si>
  <si>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</si>
  <si>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</si>
  <si>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</si>
  <si>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</si>
  <si>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</si>
  <si>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</si>
  <si>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</si>
  <si>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</si>
  <si>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</si>
  <si>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</si>
  <si>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</si>
  <si>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</si>
  <si>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</si>
  <si>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</si>
  <si>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</si>
  <si>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</si>
  <si>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</si>
  <si>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</si>
  <si>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</si>
  <si>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</si>
  <si>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</si>
  <si>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</si>
  <si>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</si>
  <si>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</si>
  <si>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</si>
  <si>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</si>
  <si>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</si>
  <si>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</si>
  <si>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</si>
  <si>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</si>
  <si>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</si>
  <si>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</si>
  <si>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</si>
  <si>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</si>
  <si>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</si>
  <si>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</si>
  <si>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</si>
  <si>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</si>
  <si>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</si>
  <si>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</si>
  <si>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</si>
  <si>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</si>
  <si>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</si>
  <si>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</si>
  <si>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</si>
  <si>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</si>
  <si>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</si>
  <si>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</si>
  <si>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</si>
  <si>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</si>
  <si>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</si>
  <si>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</si>
  <si>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</si>
  <si>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</si>
  <si>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</si>
  <si>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</si>
  <si>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</si>
  <si>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</si>
  <si>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</si>
  <si>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</si>
  <si>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</si>
  <si>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</si>
  <si>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</si>
  <si>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</si>
  <si>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</si>
  <si>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</si>
  <si>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</si>
  <si>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</si>
  <si>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</si>
  <si>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</si>
  <si>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</si>
  <si>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</si>
  <si>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</si>
  <si>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</si>
  <si>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</si>
  <si>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</si>
  <si>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</si>
  <si>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</si>
  <si>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</si>
  <si>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</si>
  <si>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</si>
  <si>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</si>
  <si>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</si>
  <si>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</si>
  <si>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</si>
  <si>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</si>
  <si>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</si>
  <si>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</si>
  <si>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</si>
  <si>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</si>
  <si>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</si>
  <si>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</si>
  <si>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</si>
  <si>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</si>
  <si>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</si>
  <si>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</si>
  <si>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</si>
  <si>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</si>
  <si>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</si>
  <si>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</si>
  <si>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</si>
  <si>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</si>
  <si>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</si>
  <si>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</si>
  <si>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</si>
  <si>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</si>
  <si>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</si>
  <si>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</si>
  <si>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</si>
  <si>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</si>
  <si>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</si>
  <si>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</si>
  <si>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</si>
  <si>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</si>
  <si>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</si>
  <si>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</si>
  <si>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</si>
  <si>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</si>
  <si>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</si>
  <si>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</si>
  <si>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</si>
  <si>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</si>
  <si>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</si>
  <si>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</si>
  <si>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</si>
  <si>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</si>
  <si>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</si>
  <si>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</si>
  <si>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</si>
  <si>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</si>
  <si>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</si>
  <si>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</si>
  <si>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</si>
  <si>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</si>
  <si>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</si>
  <si>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</si>
  <si>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</si>
  <si>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</si>
  <si>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</si>
  <si>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</si>
  <si>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</si>
  <si>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</si>
  <si>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</si>
  <si>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</si>
  <si>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</si>
  <si>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</si>
  <si>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</si>
  <si>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</si>
  <si>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</si>
  <si>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</si>
  <si>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</si>
  <si>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</si>
  <si>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</si>
  <si>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</si>
  <si>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</si>
  <si>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</si>
  <si>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</si>
  <si>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</si>
  <si>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</si>
  <si>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</si>
  <si>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</si>
  <si>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</si>
  <si>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</si>
  <si>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</si>
  <si>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</si>
  <si>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</si>
  <si>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</si>
  <si>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</si>
  <si>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</si>
  <si>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</si>
  <si>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</si>
  <si>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</si>
  <si>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</si>
  <si>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</si>
  <si>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</si>
  <si>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</si>
  <si>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</si>
  <si>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</si>
  <si>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</si>
  <si>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</si>
  <si>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</si>
  <si>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</si>
  <si>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</si>
  <si>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</si>
  <si>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</si>
  <si>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</si>
  <si>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</si>
  <si>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</si>
  <si>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</si>
  <si>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</si>
  <si>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</si>
  <si>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</si>
  <si>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</si>
  <si>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</si>
  <si>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</si>
  <si>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</si>
  <si>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</si>
  <si>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</si>
  <si>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</si>
  <si>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</si>
  <si>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</si>
  <si>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</si>
  <si>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</si>
  <si>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</si>
  <si>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</si>
  <si>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</si>
  <si>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</si>
  <si>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</si>
  <si>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</si>
  <si>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</si>
  <si>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</si>
  <si>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</si>
  <si>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</si>
  <si>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</si>
  <si>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</si>
  <si>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</si>
  <si>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</si>
  <si>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</si>
  <si>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</si>
  <si>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</si>
  <si>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</si>
  <si>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</si>
  <si>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</si>
  <si>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</si>
  <si>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</si>
  <si>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</si>
  <si>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</si>
  <si>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</si>
  <si>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</si>
  <si>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</si>
  <si>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</si>
  <si>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</si>
  <si>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</si>
  <si>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</si>
  <si>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</si>
  <si>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</si>
  <si>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</si>
  <si>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</si>
  <si>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</si>
  <si>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</si>
  <si>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</si>
  <si>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</si>
  <si>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</si>
  <si>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</si>
  <si>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</si>
  <si>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</si>
  <si>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</si>
  <si>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</si>
  <si>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</si>
  <si>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</si>
  <si>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</si>
  <si>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</si>
  <si>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</si>
  <si>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</si>
  <si>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</si>
  <si>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</si>
  <si>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</si>
  <si>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</si>
  <si>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</si>
  <si>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</si>
  <si>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</si>
  <si>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</si>
  <si>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</si>
  <si>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</si>
  <si>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</si>
  <si>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</si>
  <si>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</si>
  <si>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</si>
  <si>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</si>
  <si>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</si>
  <si>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</si>
  <si>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</si>
  <si>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</si>
  <si>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</si>
  <si>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</si>
  <si>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</si>
  <si>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</si>
  <si>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</si>
  <si>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</si>
  <si>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</si>
  <si>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</si>
  <si>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</si>
  <si>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</si>
  <si>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</si>
  <si>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</si>
  <si>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</si>
  <si>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</si>
  <si>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</si>
  <si>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</si>
  <si>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</si>
  <si>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</si>
  <si>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</si>
  <si>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</si>
  <si>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</si>
  <si>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</si>
  <si>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</si>
  <si>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</si>
  <si>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</si>
  <si>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</si>
  <si>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</si>
  <si>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</si>
  <si>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</si>
  <si>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</si>
  <si>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</si>
  <si>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</si>
  <si>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</si>
  <si>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</si>
  <si>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</si>
  <si>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</si>
  <si>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</si>
  <si>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</si>
  <si>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</si>
  <si>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</si>
  <si>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</si>
  <si>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</si>
  <si>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</si>
  <si>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</si>
  <si>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</si>
  <si>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</si>
  <si>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</si>
  <si>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</si>
  <si>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</si>
  <si>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</si>
  <si>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</si>
  <si>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</si>
  <si>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</si>
  <si>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</si>
  <si>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</si>
  <si>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</si>
  <si>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</si>
  <si>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</si>
  <si>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</si>
  <si>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</si>
  <si>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</si>
  <si>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</si>
  <si>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</si>
  <si>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</si>
  <si>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</si>
  <si>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</si>
  <si>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</si>
  <si>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</si>
  <si>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</si>
  <si>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</si>
  <si>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</si>
  <si>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</si>
  <si>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</si>
  <si>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</si>
  <si>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</si>
  <si>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</si>
  <si>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</si>
  <si>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</si>
  <si>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</si>
  <si>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</si>
  <si>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</si>
  <si>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</si>
  <si>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</si>
  <si>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</si>
  <si>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</si>
  <si>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</si>
  <si>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</si>
  <si>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</si>
  <si>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</si>
  <si>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</si>
  <si>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</si>
  <si>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</si>
  <si>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</si>
  <si>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</si>
  <si>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</si>
  <si>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</si>
  <si>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</si>
  <si>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</si>
  <si>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</si>
  <si>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</si>
  <si>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</si>
  <si>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</si>
  <si>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</si>
  <si>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</si>
  <si>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</si>
  <si>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</si>
  <si>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</si>
  <si>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</si>
  <si>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</si>
  <si>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</si>
  <si>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</si>
  <si>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</si>
  <si>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</si>
  <si>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</si>
  <si>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</si>
  <si>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</si>
  <si>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</si>
  <si>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</si>
  <si>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</si>
  <si>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</si>
  <si>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</si>
  <si>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</si>
  <si>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</si>
  <si>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</si>
  <si>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</si>
  <si>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</si>
  <si>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</si>
  <si>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</si>
  <si>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</si>
  <si>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</si>
  <si>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</si>
  <si>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</si>
  <si>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</si>
  <si>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</si>
  <si>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</si>
  <si>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</si>
  <si>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</si>
  <si>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</si>
  <si>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</si>
  <si>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</si>
  <si>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</si>
  <si>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</si>
  <si>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</si>
  <si>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</si>
  <si>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</si>
  <si>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</si>
  <si>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</si>
  <si>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</si>
  <si>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</si>
  <si>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</si>
  <si>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</si>
  <si>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</si>
  <si>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</si>
  <si>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</si>
  <si>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</si>
  <si>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</si>
  <si>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</si>
  <si>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</si>
  <si>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</si>
  <si>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</si>
  <si>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</si>
  <si>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</si>
  <si>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</si>
  <si>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</si>
  <si>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</si>
  <si>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</si>
  <si>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</si>
  <si>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</si>
  <si>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</si>
  <si>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</si>
  <si>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</si>
  <si>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</si>
  <si>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</si>
  <si>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</si>
  <si>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</si>
  <si>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</si>
  <si>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</si>
  <si>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</si>
  <si>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</si>
  <si>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</si>
  <si>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</si>
  <si>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</si>
  <si>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</si>
  <si>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</si>
  <si>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</si>
  <si>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</si>
  <si>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</si>
  <si>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</si>
  <si>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</si>
  <si>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</si>
  <si>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</si>
  <si>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</si>
  <si>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</si>
  <si>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</si>
  <si>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</si>
  <si>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</si>
  <si>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</si>
  <si>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</si>
  <si>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</si>
  <si>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</si>
  <si>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</si>
  <si>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</si>
  <si>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</si>
  <si>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</si>
  <si>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</si>
  <si>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</si>
  <si>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</si>
  <si>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</si>
  <si>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</si>
  <si>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</si>
  <si>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</si>
  <si>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</si>
  <si>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</si>
  <si>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</si>
  <si>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</si>
  <si>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</si>
  <si>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</si>
  <si>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</si>
  <si>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</si>
  <si>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</si>
  <si>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</si>
  <si>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</si>
  <si>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</si>
  <si>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</si>
  <si>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</si>
  <si>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</si>
  <si>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</si>
  <si>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</si>
  <si>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</si>
  <si>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</si>
  <si>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</si>
  <si>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</si>
  <si>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</si>
  <si>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</si>
  <si>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</si>
  <si>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</si>
  <si>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</si>
  <si>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</si>
  <si>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</si>
  <si>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</si>
  <si>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</si>
  <si>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</si>
  <si>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</si>
  <si>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</si>
  <si>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</si>
  <si>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</si>
  <si>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</si>
  <si>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</si>
  <si>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</si>
  <si>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</si>
  <si>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</si>
  <si>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</si>
  <si>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</si>
  <si>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</si>
  <si>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</si>
  <si>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</si>
  <si>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</si>
  <si>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</si>
  <si>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</si>
  <si>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</si>
  <si>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</si>
  <si>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</si>
  <si>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</si>
  <si>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</si>
  <si>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</si>
  <si>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</si>
  <si>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</si>
  <si>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</si>
  <si>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</si>
  <si>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</si>
  <si>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</si>
  <si>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</si>
  <si>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</si>
  <si>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</si>
  <si>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</si>
  <si>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</si>
  <si>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</si>
  <si>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</si>
  <si>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</si>
  <si>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</si>
  <si>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</si>
  <si>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</si>
  <si>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</si>
  <si>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</si>
  <si>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</si>
  <si>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</si>
  <si>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</si>
  <si>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</si>
  <si>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</si>
  <si>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</si>
  <si>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</si>
  <si>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</si>
  <si>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</si>
  <si>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</si>
  <si>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</si>
  <si>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</si>
  <si>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</si>
  <si>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</si>
  <si>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</si>
  <si>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</si>
  <si>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</si>
  <si>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</si>
  <si>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</si>
  <si>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</si>
  <si>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</si>
  <si>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</si>
  <si>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</si>
  <si>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</si>
  <si>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</si>
  <si>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</si>
  <si>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</si>
  <si>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</si>
  <si>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</si>
  <si>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</si>
  <si>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</si>
  <si>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</si>
  <si>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</si>
  <si>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</si>
  <si>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</si>
  <si>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</si>
  <si>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</si>
  <si>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</si>
  <si>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</si>
  <si>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</si>
  <si>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</si>
  <si>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</si>
  <si>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</si>
  <si>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</si>
  <si>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</si>
  <si>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</si>
  <si>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</si>
  <si>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</si>
  <si>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</si>
  <si>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</si>
  <si>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</si>
  <si>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</si>
  <si>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</si>
  <si>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</si>
  <si>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</si>
  <si>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</si>
  <si>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</si>
  <si>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</si>
  <si>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</si>
  <si>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</si>
  <si>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</si>
  <si>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</si>
  <si>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</si>
  <si>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</si>
  <si>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</si>
  <si>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</si>
  <si>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</si>
  <si>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</si>
  <si>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</si>
  <si>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</si>
  <si>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</si>
  <si>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</si>
  <si>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</si>
  <si>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</si>
  <si>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</si>
  <si>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</si>
  <si>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</si>
  <si>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</si>
  <si>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</si>
  <si>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</si>
  <si>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</si>
  <si>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</si>
  <si>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</si>
  <si>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</si>
  <si>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</si>
  <si>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</si>
  <si>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</si>
  <si>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</si>
  <si>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</si>
  <si>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</si>
  <si>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</si>
  <si>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</si>
  <si>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</si>
  <si>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</si>
  <si>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</si>
  <si>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</si>
  <si>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</si>
  <si>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</si>
  <si>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</si>
  <si>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</si>
  <si>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</si>
  <si>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</si>
  <si>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</si>
  <si>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</si>
  <si>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</si>
  <si>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</si>
  <si>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</si>
  <si>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</si>
  <si>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</si>
  <si>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</si>
  <si>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</si>
  <si>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</si>
  <si>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</si>
  <si>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</si>
  <si>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</si>
  <si>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</si>
  <si>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</si>
  <si>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</si>
  <si>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</si>
  <si>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</si>
  <si>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</si>
  <si>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</si>
  <si>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</si>
  <si>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</si>
  <si>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</si>
  <si>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</si>
  <si>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</si>
  <si>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</si>
  <si>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</si>
  <si>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</si>
  <si>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</si>
  <si>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</si>
  <si>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</si>
  <si>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</si>
  <si>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</si>
  <si>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</si>
  <si>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</si>
  <si>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</si>
  <si>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</si>
  <si>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</si>
  <si>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</si>
  <si>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</si>
  <si>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</si>
  <si>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</si>
  <si>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</si>
  <si>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</si>
  <si>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</si>
  <si>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</si>
  <si>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</si>
  <si>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</si>
  <si>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</si>
  <si>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</si>
  <si>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</si>
  <si>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</si>
  <si>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</si>
  <si>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</si>
  <si>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</si>
  <si>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</si>
  <si>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</si>
  <si>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</si>
  <si>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</si>
  <si>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</si>
  <si>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</si>
  <si>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</si>
  <si>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</si>
  <si>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</si>
  <si>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</si>
  <si>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</si>
  <si>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</si>
  <si>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</si>
  <si>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</si>
  <si>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</si>
  <si>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</si>
  <si>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</si>
  <si>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</si>
  <si>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</si>
  <si>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</si>
  <si>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</si>
  <si>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</si>
  <si>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</si>
  <si>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</si>
  <si>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</si>
  <si>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</si>
  <si>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</si>
  <si>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</si>
  <si>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</si>
  <si>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</si>
  <si>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</si>
  <si>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</si>
  <si>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</si>
  <si>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</si>
  <si>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</si>
  <si>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</si>
  <si>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</si>
  <si>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</si>
  <si>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</si>
  <si>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</si>
  <si>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</si>
  <si>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</si>
  <si>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</si>
  <si>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</si>
  <si>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</si>
  <si>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</si>
  <si>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</si>
  <si>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</si>
  <si>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</si>
  <si>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</si>
  <si>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</si>
  <si>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</si>
  <si>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</si>
  <si>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</si>
  <si>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</si>
  <si>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</si>
  <si>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</si>
  <si>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</si>
  <si>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</si>
  <si>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</si>
  <si>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</si>
  <si>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</si>
  <si>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</si>
  <si>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</si>
  <si>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</si>
  <si>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</si>
  <si>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</si>
  <si>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</si>
  <si>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</si>
  <si>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</si>
  <si>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</si>
  <si>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</si>
  <si>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</si>
  <si>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</si>
  <si>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</si>
  <si>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</si>
  <si>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</si>
  <si>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</si>
  <si>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</si>
  <si>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</si>
  <si>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</si>
  <si>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</si>
  <si>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</si>
  <si>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</si>
  <si>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</si>
  <si>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</si>
  <si>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</si>
  <si>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</si>
  <si>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</si>
  <si>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</si>
  <si>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</si>
  <si>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</si>
  <si>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</si>
  <si>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</si>
  <si>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</si>
  <si>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</si>
  <si>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</si>
  <si>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</si>
  <si>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</si>
  <si>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</si>
  <si>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</si>
  <si>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</si>
  <si>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</si>
  <si>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</si>
  <si>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</si>
  <si>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</si>
  <si>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</si>
  <si>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</si>
  <si>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</si>
  <si>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</si>
  <si>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</si>
  <si>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</si>
  <si>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</si>
  <si>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</si>
  <si>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</si>
  <si>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</si>
  <si>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</si>
  <si>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</si>
  <si>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</si>
  <si>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</si>
  <si>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</si>
  <si>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</si>
  <si>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</si>
  <si>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</si>
  <si>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</si>
  <si>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</si>
  <si>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</si>
  <si>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</si>
  <si>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</si>
  <si>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</si>
  <si>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</si>
  <si>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</si>
  <si>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</si>
  <si>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</si>
  <si>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</si>
  <si>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</si>
  <si>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</si>
  <si>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</si>
  <si>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</si>
  <si>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</si>
  <si>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</si>
  <si>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</si>
  <si>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</si>
  <si>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</si>
  <si>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</si>
  <si>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</si>
  <si>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</si>
  <si>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</si>
  <si>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</si>
  <si>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</si>
  <si>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</si>
  <si>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</si>
  <si>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</si>
  <si>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</si>
  <si>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</si>
  <si>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</si>
  <si>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</si>
  <si>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</si>
  <si>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</si>
  <si>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</si>
  <si>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</si>
  <si>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</si>
  <si>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</si>
  <si>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</si>
  <si>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</si>
  <si>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</si>
  <si>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</si>
  <si>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</si>
  <si>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</si>
  <si>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</si>
  <si>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</si>
  <si>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</si>
  <si>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</si>
  <si>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</si>
  <si>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</si>
  <si>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</si>
  <si>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</si>
  <si>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</si>
  <si>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</si>
  <si>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</si>
  <si>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</si>
  <si>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</si>
  <si>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</si>
  <si>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</si>
  <si>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</si>
  <si>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</si>
  <si>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</si>
  <si>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</si>
  <si>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</si>
  <si>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</si>
  <si>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</si>
  <si>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</si>
  <si>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</si>
  <si>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</si>
  <si>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</si>
  <si>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</si>
  <si>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</si>
  <si>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</si>
  <si>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</si>
  <si>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</si>
  <si>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</si>
  <si>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</si>
  <si>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</si>
  <si>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</si>
  <si>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</si>
  <si>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</si>
  <si>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</si>
  <si>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</si>
  <si>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</si>
  <si>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</si>
  <si>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</si>
  <si>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</si>
  <si>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</si>
  <si>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</si>
  <si>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</si>
  <si>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</si>
  <si>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</si>
  <si>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</si>
  <si>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</si>
  <si>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</si>
  <si>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</si>
  <si>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</si>
  <si>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</si>
  <si>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</si>
  <si>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</si>
  <si>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</si>
  <si>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</si>
  <si>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</si>
  <si>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</si>
  <si>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</si>
  <si>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</si>
  <si>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</si>
  <si>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</si>
  <si>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</si>
  <si>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</si>
  <si>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</si>
  <si>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</si>
  <si>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</si>
  <si>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</si>
  <si>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</si>
  <si>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</si>
  <si>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</si>
  <si>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</si>
  <si>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</si>
  <si>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</si>
  <si>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</si>
  <si>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</si>
  <si>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</si>
  <si>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</si>
  <si>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</si>
  <si>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</si>
  <si>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</si>
  <si>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</si>
  <si>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</si>
  <si>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</si>
  <si>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</si>
  <si>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</si>
  <si>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</si>
  <si>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</si>
  <si>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</si>
  <si>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</si>
  <si>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</si>
  <si>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</si>
  <si>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</si>
  <si>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</si>
  <si>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</si>
  <si>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</si>
  <si>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</si>
  <si>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</si>
  <si>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</si>
  <si>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</si>
  <si>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</si>
  <si>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</si>
  <si>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</si>
  <si>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</si>
  <si>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</si>
  <si>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</si>
  <si>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</si>
  <si>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</si>
  <si>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</si>
  <si>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</si>
  <si>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</si>
  <si>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</si>
  <si>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</si>
  <si>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</si>
  <si>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</si>
  <si>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</si>
  <si>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</si>
  <si>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</si>
  <si>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</si>
  <si>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</si>
  <si>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</si>
  <si>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</si>
  <si>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</si>
  <si>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</si>
  <si>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</si>
  <si>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</si>
  <si>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</si>
  <si>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</si>
  <si>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</si>
  <si>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</si>
  <si>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</si>
  <si>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</si>
  <si>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</si>
  <si>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</si>
  <si>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</si>
  <si>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</si>
  <si>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</si>
  <si>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</si>
  <si>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</si>
  <si>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</si>
  <si>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</si>
  <si>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</si>
  <si>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</si>
  <si>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</si>
  <si>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</si>
  <si>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</si>
  <si>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</si>
  <si>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</si>
  <si>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</si>
  <si>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</si>
  <si>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</si>
  <si>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</si>
  <si>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</si>
  <si>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</si>
  <si>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</si>
  <si>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</si>
  <si>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</si>
  <si>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</si>
  <si>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</si>
  <si>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</si>
  <si>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</si>
  <si>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</si>
  <si>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</si>
  <si>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</si>
  <si>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</si>
  <si>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</si>
  <si>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</si>
  <si>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</si>
  <si>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</si>
  <si>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</si>
  <si>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</si>
  <si>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</si>
  <si>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</si>
  <si>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</si>
  <si>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</si>
  <si>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</si>
  <si>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</si>
  <si>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</si>
  <si>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</si>
  <si>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</si>
  <si>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</si>
  <si>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</si>
  <si>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</si>
  <si>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</si>
  <si>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</si>
  <si>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</si>
  <si>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</si>
  <si>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</si>
  <si>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</si>
  <si>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</si>
  <si>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</si>
  <si>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</si>
  <si>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</si>
  <si>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</si>
  <si>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</si>
  <si>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</si>
  <si>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</si>
  <si>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</si>
  <si>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</si>
  <si>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</si>
  <si>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</si>
  <si>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</si>
  <si>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</si>
  <si>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</si>
  <si>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</si>
  <si>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</si>
  <si>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</si>
  <si>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</si>
  <si>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</si>
  <si>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</si>
  <si>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</si>
  <si>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</si>
  <si>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</si>
  <si>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</si>
  <si>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</si>
  <si>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</si>
  <si>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</si>
  <si>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</si>
  <si>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</si>
  <si>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</si>
  <si>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</si>
  <si>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</si>
  <si>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</si>
  <si>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</si>
  <si>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</si>
  <si>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</si>
  <si>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</si>
  <si>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</si>
  <si>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</si>
  <si>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</si>
  <si>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</si>
  <si>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</si>
  <si>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</si>
  <si>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</si>
  <si>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</si>
  <si>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</si>
  <si>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</si>
  <si>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</si>
  <si>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</si>
  <si>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</si>
  <si>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</si>
  <si>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</si>
  <si>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</si>
  <si>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</si>
  <si>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</si>
  <si>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</si>
  <si>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</si>
  <si>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</si>
  <si>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</si>
  <si>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</si>
  <si>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</si>
  <si>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</si>
  <si>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</si>
  <si>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</si>
  <si>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</si>
  <si>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</si>
  <si>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</si>
  <si>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</si>
  <si>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</si>
  <si>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</si>
  <si>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</si>
  <si>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</si>
  <si>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</si>
  <si>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</si>
  <si>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</si>
  <si>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</si>
  <si>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</si>
  <si>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</si>
  <si>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</si>
  <si>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</si>
  <si>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</si>
  <si>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</si>
  <si>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</si>
  <si>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</si>
  <si>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</si>
  <si>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</si>
  <si>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</si>
  <si>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</si>
  <si>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</si>
  <si>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</si>
  <si>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</si>
  <si>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</si>
  <si>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</si>
  <si>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</si>
  <si>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</si>
  <si>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</si>
  <si>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</si>
  <si>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</si>
  <si>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</si>
  <si>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</si>
  <si>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</si>
  <si>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</si>
  <si>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</si>
  <si>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</si>
  <si>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</si>
  <si>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</si>
  <si>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</si>
  <si>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</si>
  <si>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</si>
  <si>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</si>
  <si>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</si>
  <si>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</si>
  <si>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</si>
  <si>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</si>
  <si>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</si>
  <si>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</si>
  <si>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</si>
  <si>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</si>
  <si>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</si>
  <si>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</si>
  <si>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</si>
  <si>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</si>
  <si>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</si>
  <si>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</si>
  <si>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</si>
  <si>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</si>
  <si>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</si>
  <si>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</si>
  <si>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</si>
  <si>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</si>
  <si>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</si>
  <si>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</si>
  <si>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</si>
  <si>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</si>
  <si>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</si>
  <si>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</si>
  <si>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</si>
  <si>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</si>
  <si>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</si>
  <si>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</si>
  <si>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</si>
  <si>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</si>
  <si>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</si>
  <si>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</si>
  <si>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</si>
  <si>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</si>
  <si>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</si>
  <si>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</si>
  <si>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</si>
  <si>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</si>
  <si>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</si>
  <si>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</si>
  <si>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</si>
  <si>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</si>
  <si>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</si>
  <si>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</si>
  <si>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</si>
  <si>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</si>
  <si>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</si>
  <si>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</si>
  <si>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</si>
  <si>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</si>
  <si>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</si>
  <si>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</si>
  <si>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</si>
  <si>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</si>
  <si>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</si>
  <si>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</si>
  <si>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</si>
  <si>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</si>
  <si>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</si>
  <si>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</si>
  <si>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</si>
  <si>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</si>
  <si>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</si>
  <si>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</si>
  <si>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</si>
  <si>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</si>
  <si>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</si>
  <si>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</si>
  <si>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</si>
  <si>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</si>
  <si>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</si>
  <si>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</si>
  <si>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</si>
  <si>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</si>
  <si>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</si>
  <si>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</si>
  <si>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</si>
  <si>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</si>
  <si>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</si>
  <si>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</si>
  <si>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</si>
  <si>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</si>
  <si>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</si>
  <si>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</si>
  <si>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</si>
  <si>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</si>
  <si>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</si>
  <si>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</si>
  <si>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</si>
  <si>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</si>
  <si>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</si>
  <si>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</si>
  <si>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</si>
  <si>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</si>
  <si>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</si>
  <si>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</si>
  <si>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</si>
  <si>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</si>
  <si>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</si>
  <si>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</si>
  <si>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</si>
  <si>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</si>
  <si>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</si>
  <si>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</si>
  <si>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</si>
  <si>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</si>
  <si>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</si>
  <si>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</si>
  <si>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</si>
  <si>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</si>
  <si>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</si>
  <si>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</si>
  <si>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</si>
  <si>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</si>
  <si>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</si>
  <si>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</si>
  <si>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</si>
  <si>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</si>
  <si>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</si>
  <si>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</si>
  <si>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</si>
  <si>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</si>
  <si>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</si>
  <si>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</si>
  <si>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</si>
  <si>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</si>
  <si>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</si>
  <si>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</si>
  <si>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</si>
  <si>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</si>
  <si>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</si>
  <si>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</si>
  <si>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</si>
  <si>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</si>
  <si>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</si>
  <si>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</si>
  <si>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</si>
  <si>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</si>
  <si>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</si>
  <si>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</si>
  <si>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</si>
  <si>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</si>
  <si>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</si>
  <si>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</si>
  <si>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</si>
  <si>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</si>
  <si>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</si>
  <si>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</si>
  <si>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</si>
  <si>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</si>
  <si>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</si>
  <si>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</si>
  <si>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</si>
  <si>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</si>
  <si>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</si>
  <si>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</si>
  <si>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</si>
  <si>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</si>
  <si>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</si>
  <si>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</si>
  <si>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</si>
  <si>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</si>
  <si>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</si>
  <si>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</si>
  <si>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</si>
  <si>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</si>
  <si>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</si>
  <si>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</si>
  <si>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</si>
  <si>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</si>
  <si>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</si>
  <si>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</si>
  <si>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</si>
  <si>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</si>
  <si>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</si>
  <si>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</si>
  <si>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</si>
  <si>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</si>
  <si>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</si>
  <si>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</si>
  <si>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</si>
  <si>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</si>
  <si>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</si>
  <si>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</si>
  <si>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</si>
  <si>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</si>
  <si>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</si>
  <si>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</si>
  <si>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</si>
  <si>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</si>
  <si>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</si>
  <si>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</si>
  <si>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</si>
  <si>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</si>
  <si>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</si>
  <si>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</si>
  <si>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</si>
  <si>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</si>
  <si>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</si>
  <si>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</si>
  <si>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</si>
  <si>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</si>
  <si>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</si>
  <si>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</si>
  <si>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</si>
  <si>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</si>
  <si>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</si>
  <si>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</si>
  <si>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</si>
  <si>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</si>
  <si>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</si>
  <si>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</si>
  <si>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</si>
  <si>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</si>
  <si>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</si>
  <si>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</si>
  <si>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</si>
  <si>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</si>
  <si>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</si>
  <si>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</si>
  <si>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</si>
  <si>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</si>
  <si>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</si>
  <si>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</si>
  <si>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</si>
  <si>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</si>
  <si>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</si>
  <si>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</si>
  <si>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</si>
  <si>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</si>
  <si>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</si>
  <si>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</si>
  <si>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</si>
  <si>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</si>
  <si>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</si>
  <si>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</si>
  <si>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</si>
  <si>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</si>
  <si>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</si>
  <si>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</si>
  <si>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</si>
  <si>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</si>
  <si>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</si>
  <si>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</si>
  <si>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</si>
  <si>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</si>
  <si>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</si>
  <si>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</si>
  <si>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</si>
  <si>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</si>
  <si>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</si>
  <si>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</si>
  <si>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</si>
  <si>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</si>
  <si>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</si>
  <si>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</si>
  <si>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</si>
  <si>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</si>
  <si>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</si>
  <si>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</si>
  <si>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</si>
  <si>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</si>
  <si>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</si>
  <si>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</si>
  <si>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</si>
  <si>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</si>
  <si>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</si>
  <si>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</si>
  <si>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</si>
  <si>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</si>
  <si>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</si>
  <si>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</si>
  <si>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</si>
  <si>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</si>
  <si>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</si>
  <si>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</si>
  <si>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</si>
  <si>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</si>
  <si>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</si>
  <si>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</si>
  <si>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</si>
  <si>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</si>
  <si>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</si>
  <si>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</si>
  <si>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</si>
  <si>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</si>
  <si>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</si>
  <si>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</si>
  <si>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</si>
  <si>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</si>
  <si>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</si>
  <si>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</si>
  <si>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</si>
  <si>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</si>
  <si>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</si>
  <si>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</si>
  <si>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</si>
  <si>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</si>
  <si>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</si>
  <si>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</si>
  <si>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</si>
  <si>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</si>
  <si>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</si>
  <si>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</si>
  <si>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</si>
  <si>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</si>
  <si>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</si>
  <si>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</si>
  <si>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</si>
  <si>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</si>
  <si>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</si>
  <si>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</si>
  <si>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</si>
  <si>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</si>
  <si>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</si>
  <si>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</si>
  <si>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</si>
  <si>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</si>
  <si>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</si>
  <si>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</si>
  <si>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</si>
  <si>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</si>
  <si>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</si>
  <si>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</si>
  <si>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</si>
  <si>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</si>
  <si>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</si>
  <si>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</si>
  <si>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</si>
  <si>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</si>
  <si>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</si>
  <si>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</si>
  <si>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</si>
  <si>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</si>
  <si>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</si>
  <si>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</si>
  <si>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</si>
  <si>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</si>
  <si>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</si>
  <si>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</si>
  <si>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</si>
  <si>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</si>
  <si>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</si>
  <si>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</si>
  <si>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</si>
  <si>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</si>
  <si>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</si>
  <si>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</si>
  <si>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</si>
  <si>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</si>
  <si>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</si>
  <si>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</si>
  <si>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</si>
  <si>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</si>
  <si>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</si>
  <si>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</si>
  <si>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</si>
  <si>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</si>
  <si>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</si>
  <si>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</si>
  <si>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</si>
  <si>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</si>
  <si>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</si>
  <si>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</si>
  <si>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</si>
  <si>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</si>
  <si>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</si>
  <si>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</si>
  <si>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</si>
  <si>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</si>
  <si>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</si>
  <si>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</si>
  <si>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</si>
  <si>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</si>
  <si>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</si>
  <si>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</si>
  <si>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</si>
  <si>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</si>
  <si>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</si>
  <si>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</si>
  <si>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</si>
  <si>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</si>
  <si>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</si>
  <si>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</si>
  <si>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</si>
  <si>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</si>
  <si>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</si>
  <si>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</si>
  <si>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</si>
  <si>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</si>
  <si>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</si>
  <si>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</si>
  <si>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</si>
  <si>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</si>
  <si>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</si>
  <si>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</si>
  <si>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</si>
  <si>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</si>
  <si>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</si>
  <si>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</si>
  <si>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</si>
  <si>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</si>
  <si>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</si>
  <si>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</si>
  <si>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</si>
  <si>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</si>
  <si>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</si>
  <si>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</si>
  <si>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</si>
  <si>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</si>
  <si>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</si>
  <si>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</si>
  <si>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</si>
  <si>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</si>
  <si>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</si>
  <si>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</si>
  <si>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</si>
  <si>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</si>
  <si>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</si>
  <si>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</si>
  <si>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</si>
  <si>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</si>
  <si>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</si>
  <si>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</si>
  <si>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</si>
  <si>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</si>
  <si>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</si>
  <si>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</si>
  <si>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</si>
  <si>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</si>
  <si>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</si>
  <si>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</si>
  <si>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</si>
  <si>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</si>
  <si>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</si>
  <si>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</si>
  <si>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</si>
  <si>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</si>
  <si>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</si>
  <si>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</si>
  <si>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</si>
  <si>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</si>
  <si>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</si>
  <si>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</si>
  <si>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</si>
  <si>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</si>
  <si>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</si>
  <si>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</si>
  <si>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</si>
  <si>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</si>
  <si>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</si>
  <si>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</si>
  <si>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</si>
  <si>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</si>
  <si>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</si>
  <si>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</si>
  <si>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</si>
  <si>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</si>
  <si>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</si>
  <si>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</si>
  <si>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</si>
  <si>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</si>
  <si>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</si>
  <si>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</si>
  <si>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</si>
  <si>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</si>
  <si>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</si>
  <si>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</si>
  <si>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</si>
  <si>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</si>
  <si>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</si>
  <si>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</si>
  <si>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</si>
  <si>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</si>
  <si>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</si>
  <si>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</si>
  <si>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</si>
  <si>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</si>
  <si>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</si>
  <si>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</si>
  <si>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</si>
  <si>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</si>
  <si>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</si>
  <si>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</si>
  <si>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</si>
  <si>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</si>
  <si>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</si>
  <si>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</si>
  <si>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</si>
  <si>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</si>
  <si>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</si>
  <si>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</si>
  <si>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</si>
  <si>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</si>
  <si>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</si>
  <si>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</si>
  <si>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</si>
  <si>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</si>
  <si>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</si>
  <si>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</si>
  <si>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</si>
  <si>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</si>
  <si>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</si>
  <si>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</si>
  <si>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</si>
  <si>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</si>
  <si>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</si>
  <si>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</si>
  <si>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</si>
  <si>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</si>
  <si>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</si>
  <si>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</si>
  <si>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</si>
  <si>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</si>
  <si>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</si>
  <si>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</si>
  <si>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</si>
  <si>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</si>
  <si>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</si>
  <si>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</si>
  <si>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</si>
  <si>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</si>
  <si>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</si>
  <si>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</si>
  <si>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</si>
  <si>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</si>
  <si>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</si>
  <si>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</si>
  <si>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</si>
  <si>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</si>
  <si>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</si>
  <si>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</si>
  <si>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</si>
  <si>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</si>
  <si>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</si>
  <si>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</si>
  <si>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</si>
  <si>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</si>
  <si>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</si>
  <si>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</si>
  <si>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</si>
  <si>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</si>
  <si>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</si>
  <si>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</si>
  <si>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</si>
  <si>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</si>
  <si>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</si>
  <si>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</si>
  <si>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</si>
  <si>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</si>
  <si>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</si>
  <si>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</si>
  <si>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</si>
  <si>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</si>
  <si>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</si>
  <si>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</si>
  <si>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</si>
  <si>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</si>
  <si>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</si>
  <si>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</si>
  <si>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</si>
  <si>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</si>
  <si>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</si>
  <si>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</si>
  <si>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</si>
  <si>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</si>
  <si>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</si>
  <si>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</si>
  <si>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</si>
  <si>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</si>
  <si>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</si>
  <si>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</si>
  <si>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</si>
  <si>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</si>
  <si>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</si>
  <si>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</si>
  <si>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</si>
  <si>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</si>
  <si>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</si>
  <si>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</si>
  <si>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</si>
  <si>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</si>
  <si>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</si>
  <si>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</si>
  <si>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</si>
  <si>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</si>
  <si>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</si>
  <si>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</si>
  <si>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</si>
  <si>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</si>
  <si>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</si>
  <si>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</si>
  <si>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</si>
  <si>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</si>
  <si>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</si>
  <si>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</si>
  <si>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</si>
  <si>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</si>
  <si>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</si>
  <si>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</si>
  <si>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</si>
  <si>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</si>
  <si>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</si>
  <si>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</si>
  <si>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</si>
  <si>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</si>
  <si>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</si>
  <si>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</si>
  <si>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</si>
  <si>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</si>
  <si>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</si>
  <si>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</si>
  <si>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</si>
  <si>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</si>
  <si>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</si>
  <si>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</si>
  <si>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</si>
  <si>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</si>
  <si>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</si>
  <si>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</si>
  <si>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</si>
  <si>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</si>
  <si>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</si>
  <si>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</si>
  <si>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</si>
  <si>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</si>
  <si>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</si>
  <si>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</si>
  <si>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</si>
  <si>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</si>
  <si>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</si>
  <si>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</si>
  <si>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</si>
  <si>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</si>
  <si>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</si>
  <si>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</si>
  <si>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</si>
  <si>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</si>
  <si>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</si>
  <si>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</si>
  <si>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</si>
  <si>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</si>
  <si>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</si>
  <si>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</si>
  <si>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</si>
  <si>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</si>
  <si>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</si>
  <si>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</si>
  <si>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</si>
  <si>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</si>
  <si>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</si>
  <si>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</si>
  <si>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</si>
  <si>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</si>
  <si>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</si>
  <si>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</si>
  <si>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</si>
  <si>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</si>
  <si>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</si>
  <si>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</si>
  <si>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</si>
  <si>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</si>
  <si>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</si>
  <si>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</si>
  <si>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</si>
  <si>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</si>
  <si>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</si>
  <si>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</si>
  <si>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</si>
  <si>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</si>
  <si>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</si>
  <si>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</si>
  <si>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</si>
  <si>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</si>
  <si>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</si>
  <si>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</si>
  <si>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</si>
  <si>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</si>
  <si>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</si>
  <si>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</si>
  <si>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</si>
  <si>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</si>
  <si>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</si>
  <si>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</si>
  <si>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</si>
  <si>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</si>
  <si>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</si>
  <si>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</si>
  <si>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</si>
  <si>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</si>
  <si>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</si>
  <si>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</si>
  <si>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</si>
  <si>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</si>
  <si>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</si>
  <si>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</si>
  <si>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</si>
  <si>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</si>
  <si>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</si>
  <si>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</si>
  <si>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</si>
  <si>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</si>
  <si>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</si>
  <si>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</si>
  <si>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</si>
  <si>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</si>
  <si>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</si>
  <si>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</si>
  <si>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</si>
  <si>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</si>
  <si>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</si>
  <si>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</si>
  <si>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</si>
  <si>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</si>
  <si>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</si>
  <si>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</si>
  <si>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</si>
  <si>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</si>
  <si>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</si>
  <si>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</si>
  <si>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</si>
  <si>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</si>
  <si>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</si>
  <si>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</si>
  <si>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</si>
  <si>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</si>
  <si>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</si>
  <si>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</si>
  <si>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</si>
  <si>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</si>
  <si>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</si>
  <si>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</si>
  <si>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</si>
  <si>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</si>
  <si>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</si>
  <si>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</si>
  <si>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</si>
  <si>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</si>
  <si>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</si>
  <si>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</si>
  <si>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</si>
  <si>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</si>
  <si>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</si>
  <si>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</si>
  <si>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</si>
  <si>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</si>
  <si>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</si>
  <si>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</si>
  <si>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</si>
  <si>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</si>
  <si>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</si>
  <si>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</si>
  <si>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</si>
  <si>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</si>
  <si>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</si>
  <si>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</si>
  <si>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</si>
  <si>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</si>
  <si>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</si>
  <si>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</si>
  <si>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</si>
  <si>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</si>
  <si>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</si>
  <si>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</si>
  <si>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</si>
  <si>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</si>
  <si>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</si>
  <si>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</si>
  <si>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</si>
  <si>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</si>
  <si>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</si>
  <si>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</si>
  <si>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</si>
  <si>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</si>
  <si>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</si>
  <si>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</si>
  <si>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</si>
  <si>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</si>
  <si>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</si>
  <si>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</si>
  <si>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</si>
  <si>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</si>
  <si>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</si>
  <si>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</si>
  <si>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</si>
  <si>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</si>
  <si>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</si>
  <si>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</si>
  <si>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</si>
  <si>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</si>
  <si>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</si>
  <si>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</si>
  <si>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</si>
  <si>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</si>
  <si>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</si>
  <si>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</si>
  <si>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</si>
  <si>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</si>
  <si>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</si>
  <si>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</si>
  <si>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</si>
  <si>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</si>
  <si>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</si>
  <si>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</si>
  <si>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</si>
  <si>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</si>
  <si>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</si>
  <si>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</si>
  <si>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</si>
  <si>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</si>
  <si>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</si>
  <si>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</si>
  <si>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</si>
  <si>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</si>
  <si>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</si>
  <si>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</si>
  <si>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</si>
  <si>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</si>
  <si>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</si>
  <si>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</si>
  <si>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</si>
  <si>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</si>
  <si>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</si>
  <si>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</si>
  <si>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</si>
  <si>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</si>
  <si>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</si>
  <si>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</si>
  <si>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</si>
  <si>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</si>
  <si>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</si>
  <si>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</si>
  <si>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</si>
  <si>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</si>
  <si>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</si>
  <si>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</si>
  <si>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</si>
  <si>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</si>
  <si>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</si>
  <si>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</si>
  <si>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</si>
  <si>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</si>
  <si>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</si>
  <si>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</si>
  <si>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</si>
  <si>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</si>
  <si>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</si>
  <si>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</si>
  <si>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</si>
  <si>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</si>
  <si>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</si>
  <si>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</si>
  <si>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</si>
  <si>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</si>
  <si>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</si>
  <si>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</si>
  <si>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</si>
  <si>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</si>
  <si>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</si>
  <si>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</si>
  <si>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</si>
  <si>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</si>
  <si>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</si>
  <si>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</si>
  <si>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</si>
  <si>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</si>
  <si>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</si>
  <si>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</si>
  <si>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</si>
  <si>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</si>
  <si>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</si>
  <si>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</si>
  <si>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</si>
  <si>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</si>
  <si>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</si>
  <si>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</si>
  <si>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</si>
  <si>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</si>
  <si>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</si>
  <si>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</si>
  <si>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</si>
  <si>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</si>
  <si>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</si>
  <si>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</si>
  <si>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</si>
  <si>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</si>
  <si>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</si>
  <si>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</si>
  <si>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</si>
  <si>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</si>
  <si>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</si>
  <si>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</si>
  <si>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</si>
  <si>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</si>
  <si>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</si>
  <si>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</si>
  <si>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</si>
  <si>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</si>
  <si>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</si>
  <si>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</si>
  <si>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</si>
  <si>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</si>
  <si>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</si>
  <si>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</si>
  <si>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</si>
  <si>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</si>
  <si>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</si>
  <si>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</si>
  <si>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</si>
  <si>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</si>
  <si>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</si>
  <si>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</si>
  <si>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</si>
  <si>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</si>
  <si>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</si>
  <si>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</si>
  <si>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</si>
  <si>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</si>
  <si>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</si>
  <si>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</si>
  <si>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</si>
  <si>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</si>
  <si>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</si>
  <si>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</si>
  <si>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</si>
  <si>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</si>
  <si>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</si>
  <si>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</si>
  <si>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</si>
  <si>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</si>
  <si>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</si>
  <si>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</si>
  <si>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</si>
  <si>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</si>
  <si>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</si>
  <si>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</si>
  <si>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</si>
  <si>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</si>
  <si>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</si>
  <si>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</si>
  <si>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</si>
  <si>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</si>
  <si>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</si>
  <si>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</si>
  <si>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</si>
  <si>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</si>
  <si>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</si>
  <si>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</si>
  <si>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</si>
  <si>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</si>
  <si>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</si>
  <si>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</si>
  <si>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</si>
  <si>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</si>
  <si>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</si>
  <si>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</si>
  <si>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</si>
  <si>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</si>
  <si>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</si>
  <si>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</si>
  <si>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</si>
  <si>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</si>
  <si>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</si>
  <si>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</si>
  <si>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</si>
  <si>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</si>
  <si>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</si>
  <si>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</si>
  <si>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</si>
  <si>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</si>
  <si>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</si>
  <si>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</si>
  <si>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</si>
  <si>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</si>
  <si>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</si>
  <si>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</si>
  <si>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</si>
  <si>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</si>
  <si>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</si>
  <si>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</si>
  <si>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</si>
  <si>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</si>
  <si>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</si>
  <si>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</si>
  <si>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</si>
  <si>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</si>
  <si>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</si>
  <si>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</si>
  <si>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</si>
  <si>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</si>
  <si>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</si>
  <si>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</si>
  <si>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</si>
  <si>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</si>
  <si>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</si>
  <si>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</si>
  <si>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</si>
  <si>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</si>
  <si>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</si>
  <si>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</si>
  <si>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</si>
  <si>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</si>
  <si>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</si>
  <si>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</si>
  <si>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</si>
  <si>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</si>
  <si>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</si>
  <si>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</si>
  <si>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</si>
  <si>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</si>
  <si>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</si>
  <si>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</si>
  <si>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</si>
  <si>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</si>
  <si>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</si>
  <si>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</si>
  <si>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</si>
  <si>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</si>
  <si>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</si>
  <si>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</si>
  <si>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</si>
  <si>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</si>
  <si>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</si>
  <si>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</si>
  <si>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</si>
  <si>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</si>
  <si>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</si>
  <si>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</si>
  <si>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</si>
  <si>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</si>
  <si>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</si>
  <si>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</si>
  <si>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</si>
  <si>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</si>
  <si>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</si>
  <si>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</si>
  <si>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</si>
  <si>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</si>
  <si>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</si>
  <si>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</si>
  <si>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</si>
  <si>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</si>
  <si>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</si>
  <si>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</si>
  <si>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</si>
  <si>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</si>
  <si>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</si>
  <si>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</si>
  <si>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</si>
  <si>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</si>
  <si>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</si>
  <si>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</si>
  <si>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</si>
  <si>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</si>
  <si>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</si>
  <si>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</si>
  <si>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</si>
  <si>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</si>
  <si>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</si>
  <si>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</si>
  <si>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</si>
  <si>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</si>
  <si>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</si>
  <si>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</si>
  <si>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</si>
  <si>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</si>
  <si>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</si>
  <si>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</si>
  <si>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</si>
  <si>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</si>
  <si>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</si>
  <si>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</si>
  <si>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</si>
  <si>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</si>
  <si>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</si>
  <si>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</si>
  <si>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</si>
  <si>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</si>
  <si>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</si>
  <si>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</si>
  <si>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</si>
  <si>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</si>
  <si>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</si>
  <si>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</si>
  <si>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</si>
  <si>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</si>
  <si>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</si>
  <si>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</si>
  <si>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</si>
  <si>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</si>
  <si>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</si>
  <si>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</si>
  <si>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</si>
  <si>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</si>
  <si>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</si>
  <si>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</si>
  <si>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</si>
  <si>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</si>
  <si>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</si>
  <si>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</si>
  <si>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</si>
  <si>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</si>
  <si>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</si>
  <si>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</si>
  <si>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</si>
  <si>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</si>
  <si>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</si>
  <si>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</si>
  <si>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</si>
  <si>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</si>
  <si>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</si>
  <si>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</si>
  <si>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</si>
  <si>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</si>
  <si>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</si>
  <si>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</si>
  <si>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</si>
  <si>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</si>
  <si>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</si>
  <si>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</si>
  <si>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</si>
  <si>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</si>
  <si>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</si>
  <si>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</si>
  <si>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</si>
  <si>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</si>
  <si>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</si>
  <si>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</si>
  <si>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</si>
  <si>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</si>
  <si>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</si>
  <si>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</si>
  <si>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</si>
  <si>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</si>
  <si>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</si>
  <si>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</si>
  <si>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</si>
  <si>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</si>
  <si>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</si>
  <si>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</si>
  <si>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</si>
  <si>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</si>
  <si>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</si>
  <si>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</si>
  <si>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</si>
  <si>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</si>
  <si>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</si>
  <si>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</si>
  <si>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</si>
  <si>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</si>
  <si>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</si>
  <si>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</si>
  <si>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</si>
  <si>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</si>
  <si>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</si>
  <si>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</si>
  <si>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</si>
  <si>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</si>
  <si>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</si>
  <si>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</si>
  <si>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</si>
  <si>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</si>
  <si>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</si>
  <si>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</si>
  <si>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</si>
  <si>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</si>
  <si>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</si>
  <si>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</si>
  <si>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</si>
  <si>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</si>
  <si>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</si>
  <si>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</si>
  <si>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</si>
  <si>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</si>
  <si>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</si>
  <si>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</si>
  <si>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</si>
  <si>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</si>
  <si>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</si>
  <si>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</si>
  <si>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</si>
  <si>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</si>
  <si>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</si>
  <si>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</si>
  <si>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</si>
  <si>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</si>
  <si>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</si>
  <si>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</si>
  <si>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</si>
  <si>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</si>
  <si>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</si>
  <si>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</si>
  <si>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</si>
  <si>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</si>
  <si>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</si>
  <si>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</si>
  <si>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</si>
  <si>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</si>
  <si>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</si>
  <si>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</si>
  <si>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</si>
  <si>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</si>
  <si>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</si>
  <si>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</si>
  <si>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</si>
  <si>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</si>
  <si>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</si>
  <si>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</si>
  <si>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</si>
  <si>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</si>
  <si>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</si>
  <si>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</si>
  <si>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</si>
  <si>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</si>
  <si>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</si>
  <si>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</si>
  <si>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</si>
  <si>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</si>
  <si>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</si>
  <si>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</si>
  <si>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</si>
  <si>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</si>
  <si>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</si>
  <si>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</si>
  <si>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</si>
  <si>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</si>
  <si>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</si>
  <si>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</si>
  <si>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</si>
  <si>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</si>
  <si>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</si>
  <si>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</si>
  <si>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</si>
  <si>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</si>
  <si>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</si>
  <si>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</si>
  <si>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</si>
  <si>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</si>
  <si>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</si>
  <si>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</si>
  <si>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</si>
  <si>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</si>
  <si>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</si>
  <si>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</si>
  <si>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</si>
  <si>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</si>
  <si>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</si>
  <si>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</si>
  <si>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</si>
  <si>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</si>
  <si>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</si>
  <si>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</si>
  <si>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</si>
  <si>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</si>
  <si>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</si>
  <si>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</si>
  <si>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</si>
  <si>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</si>
  <si>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</si>
  <si>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</si>
  <si>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</si>
  <si>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</si>
  <si>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</si>
  <si>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</si>
  <si>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</si>
  <si>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</si>
  <si>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</si>
  <si>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</si>
  <si>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</si>
  <si>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</si>
  <si>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</si>
  <si>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</si>
  <si>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</si>
  <si>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</si>
  <si>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</si>
  <si>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</si>
  <si>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</si>
  <si>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</si>
  <si>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</si>
  <si>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</si>
  <si>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</si>
  <si>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</si>
  <si>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</si>
  <si>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</si>
  <si>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</si>
  <si>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</si>
  <si>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</si>
  <si>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</si>
  <si>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</si>
  <si>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</si>
  <si>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</si>
  <si>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</si>
  <si>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</si>
  <si>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</si>
  <si>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</si>
  <si>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</si>
  <si>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</si>
  <si>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</si>
  <si>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</si>
  <si>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</si>
  <si>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</si>
  <si>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</si>
  <si>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</si>
  <si>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</si>
  <si>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</si>
  <si>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</si>
  <si>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</si>
  <si>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</si>
  <si>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</si>
  <si>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</si>
  <si>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</si>
  <si>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</si>
  <si>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</si>
  <si>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</si>
  <si>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</si>
  <si>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</si>
  <si>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</si>
  <si>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</si>
  <si>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</si>
  <si>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</si>
  <si>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</si>
  <si>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</si>
  <si>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</si>
  <si>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</si>
  <si>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</si>
  <si>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</si>
  <si>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</si>
  <si>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</si>
  <si>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</si>
  <si>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</si>
  <si>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</si>
  <si>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</si>
  <si>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</si>
  <si>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</si>
  <si>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</si>
  <si>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</si>
  <si>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</si>
  <si>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</si>
  <si>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</si>
  <si>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</si>
  <si>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</si>
  <si>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</si>
  <si>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</si>
  <si>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</si>
  <si>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</si>
  <si>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</si>
  <si>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</si>
  <si>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</si>
  <si>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</si>
  <si>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</si>
  <si>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</si>
  <si>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</si>
  <si>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</si>
  <si>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</si>
  <si>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</si>
  <si>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</si>
  <si>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</si>
  <si>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</si>
  <si>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</si>
  <si>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</si>
  <si>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</si>
  <si>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</si>
  <si>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</si>
  <si>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</si>
  <si>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</si>
  <si>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</si>
  <si>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</si>
  <si>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</si>
  <si>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</si>
  <si>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</si>
  <si>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</si>
  <si>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</si>
  <si>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</si>
  <si>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</si>
  <si>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</si>
  <si>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</si>
  <si>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</si>
  <si>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</si>
  <si>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</si>
  <si>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</si>
  <si>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</si>
  <si>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</si>
  <si>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</si>
  <si>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</si>
  <si>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</si>
  <si>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</si>
  <si>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</si>
  <si>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</si>
  <si>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</si>
  <si>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</si>
  <si>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</si>
  <si>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</si>
  <si>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</si>
  <si>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</si>
  <si>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</si>
  <si>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</si>
  <si>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</si>
  <si>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</si>
  <si>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</si>
  <si>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</si>
  <si>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</si>
  <si>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</si>
  <si>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</si>
  <si>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</si>
  <si>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</si>
  <si>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</si>
  <si>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</si>
  <si>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</si>
  <si>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</si>
  <si>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</si>
  <si>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</si>
  <si>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</si>
  <si>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</si>
  <si>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</si>
  <si>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</si>
  <si>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</si>
  <si>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</si>
  <si>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</si>
  <si>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</si>
  <si>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</si>
  <si>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</si>
  <si>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</si>
  <si>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</si>
  <si>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</si>
  <si>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</si>
  <si>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</si>
  <si>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</si>
  <si>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</si>
  <si>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</si>
  <si>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</si>
  <si>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</si>
  <si>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</si>
  <si>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</si>
  <si>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</si>
  <si>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</si>
  <si>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</si>
  <si>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</si>
  <si>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</si>
  <si>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</si>
  <si>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</si>
  <si>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</si>
  <si>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</si>
  <si>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</si>
  <si>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</si>
  <si>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</si>
  <si>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</si>
  <si>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</si>
  <si>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</si>
  <si>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</si>
  <si>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</si>
  <si>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</si>
  <si>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</si>
  <si>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</si>
  <si>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</si>
  <si>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</si>
  <si>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</si>
  <si>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</si>
  <si>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</si>
  <si>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</si>
  <si>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</si>
  <si>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</si>
  <si>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</si>
  <si>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</si>
  <si>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</si>
  <si>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</si>
  <si>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</si>
  <si>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</si>
  <si>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</si>
  <si>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</si>
  <si>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</si>
  <si>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</si>
  <si>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</si>
  <si>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</si>
  <si>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</si>
  <si>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</si>
  <si>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</si>
  <si>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</si>
  <si>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</si>
  <si>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</si>
  <si>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</si>
  <si>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</si>
  <si>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</si>
  <si>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</si>
  <si>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</si>
  <si>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</si>
  <si>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</si>
  <si>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</si>
  <si>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</si>
  <si>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</si>
  <si>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</si>
  <si>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</si>
  <si>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</si>
  <si>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</si>
  <si>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</si>
  <si>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</si>
  <si>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</si>
  <si>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</si>
  <si>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</si>
  <si>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</si>
  <si>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</si>
  <si>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</si>
  <si>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</si>
  <si>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</si>
  <si>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</si>
  <si>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</si>
  <si>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</si>
  <si>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</si>
  <si>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</si>
  <si>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</si>
  <si>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</si>
  <si>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</si>
  <si>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</si>
  <si>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</si>
  <si>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</si>
  <si>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</si>
  <si>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</si>
  <si>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</si>
  <si>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</si>
  <si>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</si>
  <si>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</si>
  <si>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</si>
  <si>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</si>
  <si>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</si>
  <si>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</si>
  <si>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</si>
  <si>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</si>
  <si>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</si>
  <si>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</si>
  <si>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</si>
  <si>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</si>
  <si>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</si>
  <si>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</si>
  <si>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</si>
  <si>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</si>
  <si>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</si>
  <si>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</si>
  <si>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</si>
  <si>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</si>
  <si>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</si>
  <si>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</si>
  <si>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</si>
  <si>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</si>
  <si>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</si>
  <si>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</si>
  <si>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</si>
  <si>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</si>
  <si>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</si>
  <si>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</si>
  <si>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</si>
  <si>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</si>
  <si>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</si>
  <si>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</si>
  <si>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</si>
  <si>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</si>
  <si>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</si>
  <si>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</si>
  <si>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</si>
  <si>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</si>
  <si>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</si>
  <si>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</si>
  <si>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</si>
  <si>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</si>
  <si>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</si>
  <si>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</si>
  <si>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</si>
  <si>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</si>
  <si>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</si>
  <si>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</si>
  <si>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</si>
  <si>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</si>
  <si>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</si>
  <si>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</si>
  <si>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</si>
  <si>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</si>
  <si>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</si>
  <si>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</si>
  <si>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</si>
  <si>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</si>
  <si>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</si>
  <si>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</si>
  <si>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</si>
  <si>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</si>
  <si>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</si>
  <si>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</si>
  <si>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</si>
  <si>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</si>
  <si>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</si>
  <si>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</si>
  <si>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</si>
  <si>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</si>
  <si>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</si>
  <si>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</si>
  <si>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</si>
  <si>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</si>
  <si>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</si>
  <si>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</si>
  <si>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</si>
  <si>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</si>
  <si>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</si>
  <si>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</si>
  <si>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</si>
  <si>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</si>
  <si>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</si>
  <si>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</si>
  <si>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</si>
  <si>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</si>
  <si>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</si>
  <si>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</si>
  <si>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</si>
  <si>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</si>
  <si>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</si>
  <si>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</si>
  <si>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</si>
  <si>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</si>
  <si>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</si>
  <si>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</si>
  <si>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</si>
  <si>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</si>
  <si>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</si>
  <si>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</si>
  <si>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</si>
  <si>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</si>
  <si>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</si>
  <si>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</si>
  <si>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</si>
  <si>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</si>
  <si>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</si>
  <si>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</si>
  <si>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</si>
  <si>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</si>
  <si>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</si>
  <si>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</si>
  <si>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</si>
  <si>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</si>
  <si>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</si>
  <si>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</si>
  <si>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</si>
  <si>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</si>
  <si>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</si>
  <si>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</si>
  <si>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</si>
  <si>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</si>
  <si>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</si>
  <si>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</si>
  <si>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</si>
  <si>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</si>
  <si>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</si>
  <si>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</si>
  <si>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</si>
  <si>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</si>
  <si>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</si>
  <si>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</si>
  <si>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</si>
  <si>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</si>
  <si>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</si>
  <si>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</si>
  <si>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</si>
  <si>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</si>
  <si>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</si>
  <si>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</si>
  <si>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</si>
  <si>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</si>
  <si>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</si>
  <si>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</si>
  <si>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</si>
  <si>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</si>
  <si>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</si>
  <si>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</si>
  <si>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</si>
  <si>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</si>
  <si>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</si>
  <si>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</si>
  <si>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</si>
  <si>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</si>
  <si>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</si>
  <si>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</si>
  <si>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</si>
  <si>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</si>
  <si>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</si>
  <si>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</si>
  <si>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</si>
  <si>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</si>
  <si>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</si>
  <si>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</si>
  <si>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</si>
  <si>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</si>
  <si>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</si>
  <si>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</si>
  <si>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</si>
  <si>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</si>
  <si>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</si>
  <si>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</si>
  <si>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</si>
  <si>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</si>
  <si>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</si>
  <si>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</si>
  <si>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</si>
  <si>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</si>
  <si>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</si>
  <si>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</si>
  <si>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</si>
  <si>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</si>
  <si>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</si>
  <si>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</si>
  <si>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</si>
  <si>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</si>
  <si>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</si>
  <si>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</si>
  <si>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</si>
  <si>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</si>
  <si>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</si>
  <si>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</si>
  <si>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</si>
  <si>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</si>
  <si>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</si>
  <si>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</si>
  <si>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</si>
  <si>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</si>
  <si>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</si>
  <si>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</si>
  <si>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</si>
  <si>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</si>
  <si>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</si>
  <si>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</si>
  <si>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</si>
  <si>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</si>
  <si>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</si>
  <si>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</si>
  <si>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</si>
  <si>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</si>
  <si>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</si>
  <si>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</si>
  <si>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</si>
  <si>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</si>
  <si>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</si>
  <si>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</si>
  <si>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</si>
  <si>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</si>
  <si>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</si>
  <si>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</si>
  <si>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</si>
  <si>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</si>
  <si>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</si>
  <si>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</si>
  <si>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</si>
  <si>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</si>
  <si>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</si>
  <si>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</si>
  <si>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</si>
  <si>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</si>
  <si>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</si>
  <si>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</si>
  <si>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</si>
  <si>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</si>
  <si>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</si>
  <si>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</si>
  <si>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</si>
  <si>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</si>
  <si>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</si>
  <si>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</si>
  <si>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</si>
  <si>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</si>
  <si>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</si>
  <si>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</si>
  <si>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</si>
  <si>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</si>
  <si>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</si>
  <si>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</si>
  <si>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</si>
  <si>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</si>
  <si>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</si>
  <si>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</si>
  <si>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</si>
  <si>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</si>
  <si>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</si>
  <si>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</si>
  <si>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</si>
  <si>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</si>
  <si>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</si>
  <si>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</si>
  <si>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</si>
  <si>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</si>
  <si>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</si>
  <si>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</si>
  <si>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</si>
  <si>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</si>
  <si>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</si>
  <si>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</si>
  <si>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</si>
  <si>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</si>
  <si>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</si>
  <si>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</si>
  <si>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</si>
  <si>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</si>
  <si>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</si>
  <si>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</si>
  <si>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</si>
  <si>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</si>
  <si>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</si>
  <si>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</si>
  <si>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</si>
  <si>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</si>
  <si>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</si>
  <si>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</si>
  <si>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</si>
  <si>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</si>
  <si>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</si>
  <si>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</si>
  <si>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</si>
  <si>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</si>
  <si>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</si>
  <si>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</si>
  <si>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</si>
  <si>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</si>
  <si>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</si>
  <si>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</si>
  <si>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</si>
  <si>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</si>
  <si>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</si>
  <si>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</si>
  <si>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</si>
  <si>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</si>
  <si>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</si>
  <si>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</si>
  <si>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</si>
  <si>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</si>
  <si>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</si>
  <si>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</si>
  <si>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</si>
  <si>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</si>
  <si>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</si>
  <si>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</si>
  <si>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</si>
  <si>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</si>
  <si>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</si>
  <si>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</si>
  <si>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</si>
  <si>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</si>
  <si>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</si>
  <si>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</si>
  <si>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</si>
  <si>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</si>
  <si>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</si>
  <si>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</si>
  <si>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</si>
  <si>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</si>
  <si>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</si>
  <si>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</si>
  <si>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</si>
  <si>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</si>
  <si>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</si>
  <si>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</si>
  <si>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</si>
  <si>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</si>
  <si>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</si>
  <si>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</si>
  <si>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</si>
  <si>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</si>
  <si>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</si>
  <si>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</si>
  <si>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</si>
  <si>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</si>
  <si>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</si>
  <si>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</si>
  <si>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</si>
  <si>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</si>
  <si>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</si>
  <si>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</si>
  <si>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</si>
  <si>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</si>
  <si>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</si>
  <si>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</si>
  <si>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</si>
  <si>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</si>
  <si>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</si>
  <si>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</si>
  <si>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</si>
  <si>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</si>
  <si>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</si>
  <si>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</si>
  <si>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</si>
  <si>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</si>
  <si>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</si>
  <si>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</si>
  <si>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</si>
  <si>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</si>
  <si>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</si>
  <si>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</si>
  <si>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</si>
  <si>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</si>
  <si>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</si>
  <si>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</si>
  <si>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</si>
  <si>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</si>
  <si>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</si>
  <si>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</si>
  <si>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</si>
  <si>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</si>
  <si>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</si>
  <si>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</si>
  <si>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</si>
  <si>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</si>
  <si>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</si>
  <si>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</si>
  <si>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</si>
  <si>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</si>
  <si>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</si>
  <si>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</si>
  <si>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</si>
  <si>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</si>
  <si>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</si>
  <si>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</si>
  <si>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</si>
  <si>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</si>
  <si>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</si>
  <si>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</si>
  <si>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</si>
  <si>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</si>
  <si>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</si>
  <si>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</si>
  <si>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</si>
  <si>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</si>
  <si>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</si>
  <si>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</si>
  <si>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</si>
  <si>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</si>
  <si>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</si>
  <si>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</si>
  <si>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</si>
  <si>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</si>
  <si>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</si>
  <si>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</si>
  <si>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</si>
  <si>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</si>
  <si>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</si>
  <si>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</si>
  <si>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</si>
  <si>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</si>
  <si>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</si>
  <si>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</si>
  <si>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</si>
  <si>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</si>
  <si>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</si>
  <si>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</si>
  <si>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</si>
  <si>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</si>
  <si>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</si>
  <si>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</si>
  <si>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</si>
  <si>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</si>
  <si>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</si>
  <si>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</si>
  <si>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</si>
  <si>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</si>
  <si>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</si>
  <si>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</si>
  <si>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</si>
  <si>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</si>
  <si>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</si>
  <si>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</si>
  <si>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</si>
  <si>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</si>
  <si>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</si>
  <si>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</si>
  <si>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</si>
  <si>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</si>
  <si>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</si>
  <si>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</si>
  <si>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</si>
  <si>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</si>
  <si>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</si>
  <si>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</si>
  <si>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</si>
  <si>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</si>
  <si>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</si>
  <si>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</si>
  <si>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</si>
  <si>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</si>
  <si>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</si>
  <si>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</si>
  <si>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</si>
  <si>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</si>
  <si>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</si>
  <si>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</si>
  <si>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</si>
  <si>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</si>
  <si>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</si>
  <si>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</si>
  <si>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</si>
  <si>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</si>
  <si>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</si>
  <si>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</si>
  <si>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</si>
  <si>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</si>
  <si>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</si>
  <si>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</si>
  <si>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</si>
  <si>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</si>
  <si>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</si>
  <si>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</si>
  <si>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</si>
  <si>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</si>
  <si>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</si>
  <si>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</si>
  <si>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</si>
  <si>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</si>
  <si>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</si>
  <si>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</si>
  <si>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</si>
  <si>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</si>
  <si>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</si>
  <si>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</si>
  <si>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</si>
  <si>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</si>
  <si>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</si>
  <si>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</si>
  <si>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</si>
  <si>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</si>
  <si>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</si>
  <si>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</si>
  <si>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</si>
  <si>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</si>
  <si>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</si>
  <si>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</si>
  <si>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</si>
  <si>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</si>
  <si>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</si>
  <si>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</si>
  <si>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</si>
  <si>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</si>
  <si>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</si>
  <si>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</si>
  <si>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</si>
  <si>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</si>
  <si>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</si>
  <si>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</si>
  <si>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</si>
  <si>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</si>
  <si>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</si>
  <si>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</si>
  <si>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</si>
  <si>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</si>
  <si>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</si>
  <si>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</si>
  <si>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</si>
  <si>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</si>
  <si>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</si>
  <si>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</si>
  <si>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</si>
  <si>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</si>
  <si>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</si>
  <si>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</si>
  <si>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</si>
  <si>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</si>
  <si>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</si>
  <si>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</si>
  <si>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</si>
  <si>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</si>
  <si>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</si>
  <si>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</si>
  <si>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</si>
  <si>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</si>
  <si>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</si>
  <si>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</si>
  <si>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</si>
  <si>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</si>
  <si>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</si>
  <si>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</si>
  <si>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</si>
  <si>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</si>
  <si>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</si>
  <si>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</si>
  <si>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</si>
  <si>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</si>
  <si>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</si>
  <si>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</si>
  <si>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</si>
  <si>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</si>
  <si>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</si>
  <si>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</si>
  <si>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</si>
  <si>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</si>
  <si>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</si>
  <si>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</si>
  <si>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</si>
  <si>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</si>
  <si>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</si>
  <si>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</si>
  <si>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</si>
  <si>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</si>
  <si>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</si>
  <si>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</si>
  <si>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</si>
  <si>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</si>
  <si>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</si>
  <si>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</si>
  <si>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</si>
  <si>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</si>
  <si>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</si>
  <si>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</si>
  <si>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</si>
  <si>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</si>
  <si>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</si>
  <si>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</si>
  <si>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</si>
  <si>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</si>
  <si>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</si>
  <si>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</si>
  <si>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</si>
  <si>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</si>
  <si>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</si>
  <si>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</si>
  <si>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</si>
  <si>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</si>
  <si>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</si>
  <si>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</si>
  <si>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</si>
  <si>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</si>
  <si>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</si>
  <si>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</si>
  <si>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</si>
  <si>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</si>
  <si>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</si>
  <si>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</si>
  <si>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</si>
  <si>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</si>
  <si>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</si>
  <si>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</si>
  <si>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</si>
  <si>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</si>
  <si>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</si>
  <si>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</si>
  <si>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</si>
  <si>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</si>
  <si>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</si>
  <si>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</si>
  <si>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</si>
  <si>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</si>
  <si>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</si>
  <si>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</si>
  <si>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</si>
  <si>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</si>
  <si>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</si>
  <si>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</si>
  <si>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</si>
  <si>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</si>
  <si>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</si>
  <si>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</si>
  <si>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</si>
  <si>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</si>
  <si>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</si>
  <si>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</si>
  <si>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</si>
  <si>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</si>
  <si>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</si>
  <si>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</si>
  <si>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</si>
  <si>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</si>
  <si>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</si>
  <si>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</si>
  <si>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</si>
  <si>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</si>
  <si>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</si>
  <si>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</si>
  <si>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</si>
  <si>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</si>
  <si>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</si>
  <si>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</si>
  <si>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</si>
  <si>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</si>
  <si>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</si>
  <si>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</si>
  <si>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</si>
  <si>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</si>
  <si>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</si>
  <si>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</si>
  <si>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</si>
  <si>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</si>
  <si>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</si>
  <si>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</si>
  <si>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</si>
  <si>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</si>
  <si>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</si>
  <si>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</si>
  <si>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</si>
  <si>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</si>
  <si>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</si>
  <si>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</si>
  <si>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</si>
  <si>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</si>
  <si>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</si>
  <si>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</si>
  <si>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</si>
  <si>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</si>
  <si>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</si>
  <si>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</si>
  <si>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</si>
  <si>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</si>
  <si>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</si>
  <si>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</si>
  <si>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</si>
  <si>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</si>
  <si>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</si>
  <si>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</si>
  <si>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</si>
  <si>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</si>
  <si>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</si>
  <si>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</si>
  <si>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</si>
  <si>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</si>
  <si>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</si>
  <si>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</si>
  <si>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</si>
  <si>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</si>
  <si>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</si>
  <si>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</si>
  <si>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</si>
  <si>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</si>
  <si>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</si>
  <si>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</si>
  <si>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</si>
  <si>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</si>
  <si>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</si>
  <si>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</si>
  <si>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</si>
  <si>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</si>
  <si>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</si>
  <si>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</si>
  <si>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</si>
  <si>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</si>
  <si>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</si>
  <si>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</si>
  <si>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</si>
  <si>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</si>
  <si>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</si>
  <si>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</si>
  <si>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</si>
  <si>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</si>
  <si>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</si>
  <si>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</si>
  <si>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</si>
  <si>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</si>
  <si>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</si>
  <si>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</si>
  <si>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</si>
  <si>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</si>
  <si>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</si>
  <si>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</si>
  <si>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</si>
  <si>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</si>
  <si>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</si>
  <si>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</si>
  <si>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</si>
  <si>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</si>
  <si>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</si>
  <si>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</si>
  <si>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</si>
  <si>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</si>
  <si>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</si>
  <si>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</si>
  <si>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</si>
  <si>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</si>
  <si>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</si>
  <si>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</si>
  <si>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</si>
  <si>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</si>
  <si>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</si>
  <si>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</si>
  <si>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</si>
  <si>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</si>
  <si>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</si>
  <si>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</si>
  <si>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</si>
  <si>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</si>
  <si>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</si>
  <si>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</si>
  <si>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</si>
  <si>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</si>
  <si>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</si>
  <si>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</si>
  <si>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</si>
  <si>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</si>
  <si>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</si>
  <si>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</si>
  <si>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</si>
  <si>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</si>
  <si>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</si>
  <si>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</si>
  <si>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</si>
  <si>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</si>
  <si>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</si>
  <si>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</si>
  <si>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</si>
  <si>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</si>
  <si>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</si>
  <si>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</si>
  <si>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</si>
  <si>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</si>
  <si>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</si>
  <si>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</si>
  <si>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</si>
  <si>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</si>
  <si>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</si>
  <si>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</si>
  <si>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</si>
  <si>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</si>
  <si>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</si>
  <si>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</si>
  <si>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</si>
  <si>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</si>
  <si>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</si>
  <si>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</si>
  <si>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</si>
  <si>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</si>
  <si>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</si>
  <si>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</si>
  <si>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</si>
  <si>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</si>
  <si>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</si>
  <si>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</si>
  <si>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</si>
  <si>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</si>
  <si>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</si>
  <si>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</si>
  <si>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</si>
  <si>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</si>
  <si>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</si>
  <si>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</si>
  <si>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</si>
  <si>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</si>
  <si>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</si>
  <si>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</si>
  <si>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</si>
  <si>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</si>
  <si>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</si>
  <si>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</si>
  <si>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</si>
  <si>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</si>
  <si>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</si>
  <si>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</si>
  <si>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</si>
  <si>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</si>
  <si>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</si>
  <si>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</si>
  <si>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</si>
  <si>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</si>
  <si>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</si>
  <si>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</si>
  <si>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</si>
  <si>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</si>
  <si>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</si>
  <si>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</si>
  <si>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</si>
  <si>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</si>
  <si>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</si>
  <si>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</si>
  <si>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</si>
  <si>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</si>
  <si>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</si>
  <si>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</si>
  <si>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</si>
  <si>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</si>
  <si>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</si>
  <si>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</si>
  <si>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</si>
  <si>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</si>
  <si>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</si>
  <si>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</si>
  <si>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</si>
  <si>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</si>
  <si>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</si>
  <si>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</si>
  <si>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</si>
  <si>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</si>
  <si>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</si>
  <si>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</si>
  <si>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</si>
  <si>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</si>
  <si>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</si>
  <si>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</si>
  <si>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</si>
  <si>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</si>
  <si>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</si>
  <si>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</si>
  <si>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</si>
  <si>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</si>
  <si>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</si>
  <si>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</si>
  <si>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</si>
  <si>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</si>
  <si>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</si>
  <si>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</si>
  <si>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</si>
  <si>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</si>
  <si>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</si>
  <si>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</si>
  <si>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</si>
  <si>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</si>
  <si>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</si>
  <si>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</si>
  <si>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</si>
  <si>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</si>
  <si>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</si>
  <si>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</si>
  <si>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</si>
  <si>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</si>
  <si>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</si>
  <si>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</si>
  <si>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</si>
  <si>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</si>
  <si>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</si>
  <si>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</si>
  <si>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</si>
  <si>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</si>
  <si>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</si>
  <si>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</si>
  <si>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</si>
  <si>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</si>
  <si>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</si>
  <si>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</si>
  <si>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</si>
  <si>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</si>
  <si>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</si>
  <si>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</si>
  <si>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</si>
  <si>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</si>
  <si>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</si>
  <si>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</si>
  <si>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</si>
  <si>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</si>
  <si>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</si>
  <si>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</si>
  <si>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</si>
  <si>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</si>
  <si>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</si>
  <si>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</si>
  <si>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</si>
  <si>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</si>
  <si>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</si>
  <si>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</si>
  <si>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</si>
  <si>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</si>
  <si>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</si>
  <si>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</si>
  <si>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</si>
  <si>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</si>
  <si>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</si>
  <si>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</si>
  <si>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</si>
  <si>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</si>
  <si>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</si>
  <si>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</si>
  <si>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</si>
  <si>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</si>
  <si>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</si>
  <si>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</si>
  <si>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</si>
  <si>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</si>
  <si>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</si>
  <si>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</si>
  <si>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</si>
  <si>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</si>
  <si>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</si>
  <si>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</si>
  <si>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</si>
  <si>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</si>
  <si>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</si>
  <si>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</si>
  <si>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</si>
  <si>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</si>
  <si>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</si>
  <si>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</si>
  <si>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</si>
  <si>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</si>
  <si>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</si>
  <si>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</si>
  <si>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</si>
  <si>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</si>
  <si>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</si>
  <si>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</si>
  <si>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</si>
  <si>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</si>
  <si>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</si>
  <si>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</si>
  <si>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</si>
  <si>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</si>
  <si>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</si>
  <si>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</si>
  <si>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</si>
  <si>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</si>
  <si>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</si>
  <si>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</si>
  <si>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</si>
  <si>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</si>
  <si>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</si>
  <si>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</si>
  <si>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</si>
  <si>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</si>
  <si>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</si>
  <si>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</si>
  <si>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</si>
  <si>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</si>
  <si>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</si>
  <si>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</si>
  <si>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</si>
  <si>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</si>
  <si>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</si>
  <si>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</si>
  <si>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</si>
  <si>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</si>
  <si>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</si>
  <si>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</si>
  <si>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</si>
  <si>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</si>
  <si>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</si>
  <si>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</si>
  <si>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</si>
  <si>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</si>
  <si>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</si>
  <si>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</si>
  <si>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</si>
  <si>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</si>
  <si>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</si>
  <si>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</si>
  <si>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</si>
  <si>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</si>
  <si>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</si>
  <si>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</si>
  <si>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</si>
  <si>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</si>
  <si>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</si>
  <si>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</si>
  <si>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</si>
  <si>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</si>
  <si>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</si>
  <si>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</si>
  <si>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</si>
  <si>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</si>
  <si>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</si>
  <si>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</si>
  <si>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</si>
  <si>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</si>
  <si>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</si>
  <si>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</si>
  <si>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</si>
  <si>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</si>
  <si>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</si>
  <si>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</si>
  <si>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</si>
  <si>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</si>
  <si>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</si>
  <si>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</si>
  <si>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</si>
  <si>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</si>
  <si>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</si>
  <si>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</si>
  <si>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</si>
  <si>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</si>
  <si>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</si>
  <si>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</si>
  <si>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</si>
  <si>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</si>
  <si>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</si>
  <si>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</si>
  <si>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</si>
  <si>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</si>
  <si>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</si>
  <si>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</si>
  <si>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</si>
  <si>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</si>
  <si>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</si>
  <si>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</si>
  <si>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</si>
  <si>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</si>
  <si>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</si>
  <si>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</si>
  <si>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</si>
  <si>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</si>
  <si>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</si>
  <si>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</si>
  <si>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</si>
  <si>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</si>
  <si>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</si>
  <si>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</si>
  <si>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</si>
  <si>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</si>
  <si>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</si>
  <si>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</si>
  <si>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</si>
  <si>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</si>
  <si>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</si>
  <si>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</si>
  <si>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</si>
  <si>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</si>
  <si>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</si>
  <si>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</si>
  <si>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</si>
  <si>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</si>
  <si>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</si>
  <si>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</si>
  <si>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</si>
  <si>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</si>
  <si>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</si>
  <si>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</si>
  <si>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</si>
  <si>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</si>
  <si>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</si>
  <si>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</si>
  <si>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</si>
  <si>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</si>
  <si>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</si>
  <si>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</si>
  <si>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</si>
  <si>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</si>
  <si>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</si>
  <si>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</si>
  <si>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</si>
  <si>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</si>
  <si>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</si>
  <si>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</si>
  <si>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</si>
  <si>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</si>
  <si>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</si>
  <si>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</si>
  <si>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</si>
  <si>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</si>
  <si>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</si>
  <si>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</si>
  <si>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</si>
  <si>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</si>
  <si>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</si>
  <si>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</si>
  <si>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</si>
  <si>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</si>
  <si>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</si>
  <si>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</si>
  <si>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</si>
  <si>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</si>
  <si>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</si>
  <si>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</si>
  <si>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</si>
  <si>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</si>
  <si>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</si>
  <si>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</si>
  <si>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</si>
  <si>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</si>
  <si>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</si>
  <si>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</si>
  <si>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</si>
  <si>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</si>
  <si>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</si>
  <si>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</si>
  <si>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</si>
  <si>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</si>
  <si>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</si>
  <si>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</si>
  <si>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</si>
  <si>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</si>
  <si>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</si>
  <si>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</si>
  <si>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</si>
  <si>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</si>
  <si>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</si>
  <si>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</si>
  <si>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</si>
  <si>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</si>
  <si>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</si>
  <si>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</si>
  <si>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</si>
  <si>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</si>
  <si>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</si>
  <si>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</si>
  <si>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</si>
  <si>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</si>
  <si>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</si>
  <si>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</si>
  <si>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</si>
  <si>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</si>
  <si>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</si>
  <si>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</si>
  <si>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</si>
  <si>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</si>
  <si>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</si>
  <si>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</si>
  <si>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</si>
  <si>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</si>
  <si>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</si>
  <si>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</si>
  <si>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</si>
  <si>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</si>
  <si>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</si>
  <si>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</si>
  <si>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</si>
  <si>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</si>
  <si>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</si>
  <si>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</si>
  <si>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</si>
  <si>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</si>
  <si>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</si>
  <si>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</si>
  <si>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</si>
  <si>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</si>
  <si>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</si>
  <si>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</si>
  <si>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</si>
  <si>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</si>
  <si>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</si>
  <si>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</si>
  <si>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</si>
  <si>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</si>
  <si>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</si>
  <si>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</si>
  <si>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</si>
  <si>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</si>
  <si>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</si>
  <si>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</si>
  <si>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</si>
  <si>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</si>
  <si>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</si>
  <si>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</si>
  <si>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</si>
  <si>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</si>
  <si>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</si>
  <si>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</si>
  <si>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</si>
  <si>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</si>
  <si>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</si>
  <si>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</si>
  <si>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</si>
  <si>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</si>
  <si>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</si>
  <si>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</si>
  <si>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</si>
  <si>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</si>
  <si>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</si>
  <si>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</si>
  <si>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</si>
  <si>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</si>
  <si>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</si>
  <si>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</si>
  <si>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</si>
  <si>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</si>
  <si>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</si>
  <si>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</si>
  <si>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</si>
  <si>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</si>
  <si>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</si>
  <si>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</si>
  <si>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</si>
  <si>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</si>
  <si>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</si>
  <si>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</si>
  <si>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</si>
  <si>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</si>
  <si>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</si>
  <si>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</si>
  <si>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</si>
  <si>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</si>
  <si>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</si>
  <si>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</si>
  <si>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</si>
  <si>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</si>
  <si>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</si>
  <si>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</si>
  <si>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</si>
  <si>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</si>
  <si>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</si>
  <si>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</si>
  <si>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</si>
  <si>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</si>
  <si>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</si>
  <si>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</si>
  <si>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</si>
  <si>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</si>
  <si>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</si>
  <si>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</si>
  <si>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</si>
  <si>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</si>
  <si>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</si>
  <si>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</si>
  <si>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</si>
  <si>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</si>
  <si>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</si>
  <si>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</si>
  <si>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</si>
  <si>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</si>
  <si>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</si>
  <si>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</si>
  <si>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</si>
  <si>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</si>
  <si>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</si>
  <si>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</si>
  <si>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</si>
  <si>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</si>
  <si>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</si>
  <si>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</si>
  <si>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</si>
  <si>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</si>
  <si>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</si>
  <si>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</si>
  <si>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</si>
  <si>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</si>
  <si>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</si>
  <si>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</si>
  <si>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</si>
  <si>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</si>
  <si>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</si>
  <si>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</si>
  <si>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</si>
  <si>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</si>
  <si>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</si>
  <si>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</si>
  <si>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</si>
  <si>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</si>
  <si>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</si>
  <si>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</si>
  <si>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</si>
  <si>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</si>
  <si>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</si>
  <si>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</si>
  <si>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</si>
  <si>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</si>
  <si>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</si>
  <si>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</si>
  <si>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</si>
  <si>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</si>
  <si>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</si>
  <si>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</si>
  <si>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</si>
  <si>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</si>
  <si>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</si>
  <si>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</si>
  <si>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</si>
  <si>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</si>
  <si>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</si>
  <si>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</si>
  <si>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</si>
  <si>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</si>
  <si>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</si>
  <si>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</si>
  <si>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</si>
  <si>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</si>
  <si>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</si>
  <si>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</si>
  <si>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</si>
  <si>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</si>
  <si>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</si>
  <si>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</si>
  <si>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</si>
  <si>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</si>
  <si>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</si>
  <si>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</si>
  <si>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</si>
  <si>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</si>
  <si>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</si>
  <si>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</si>
  <si>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</si>
  <si>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</si>
  <si>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</si>
  <si>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</si>
  <si>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</si>
  <si>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</si>
  <si>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</si>
  <si>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</si>
  <si>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</si>
  <si>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</si>
  <si>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</si>
  <si>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</si>
  <si>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</si>
  <si>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</si>
  <si>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</si>
  <si>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</si>
  <si>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</si>
  <si>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</si>
  <si>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</si>
  <si>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</si>
  <si>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</si>
  <si>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</si>
  <si>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</si>
  <si>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</si>
  <si>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</si>
  <si>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</si>
  <si>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</si>
  <si>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</si>
  <si>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</si>
  <si>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</si>
  <si>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</si>
  <si>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</si>
  <si>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</si>
  <si>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</si>
  <si>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</si>
  <si>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</si>
  <si>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</si>
  <si>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</si>
  <si>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</si>
  <si>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</si>
  <si>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</si>
  <si>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</si>
  <si>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</si>
  <si>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</si>
  <si>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</si>
  <si>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</si>
  <si>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</si>
  <si>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</si>
  <si>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</si>
  <si>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</si>
  <si>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</si>
  <si>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</si>
  <si>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</si>
  <si>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</si>
  <si>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</si>
  <si>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</si>
  <si>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</si>
  <si>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</si>
  <si>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</si>
  <si>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</si>
  <si>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</si>
  <si>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</si>
  <si>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</si>
  <si>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</si>
  <si>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</si>
  <si>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</si>
  <si>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</si>
  <si>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</si>
  <si>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</si>
  <si>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</si>
  <si>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</si>
  <si>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</si>
  <si>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</si>
  <si>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</si>
  <si>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</si>
  <si>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</si>
  <si>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</si>
  <si>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</si>
  <si>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</si>
  <si>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</si>
  <si>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</si>
  <si>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</si>
  <si>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</si>
  <si>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</si>
  <si>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</si>
  <si>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</si>
  <si>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</si>
  <si>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</si>
  <si>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</si>
  <si>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</si>
  <si>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</si>
  <si>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</si>
  <si>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</si>
  <si>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</si>
  <si>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</si>
  <si>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</si>
  <si>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</si>
  <si>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</si>
  <si>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</si>
  <si>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</si>
  <si>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</si>
  <si>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</si>
  <si>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</si>
  <si>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</si>
  <si>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</si>
  <si>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</si>
  <si>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</si>
  <si>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</si>
  <si>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</si>
  <si>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</si>
  <si>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</si>
  <si>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</si>
  <si>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</si>
  <si>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</si>
  <si>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</si>
  <si>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</si>
  <si>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</si>
  <si>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</si>
  <si>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</si>
  <si>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</si>
  <si>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</si>
  <si>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</si>
  <si>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</si>
  <si>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</si>
  <si>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</si>
  <si>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</si>
  <si>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</si>
  <si>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</si>
  <si>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</si>
  <si>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</si>
  <si>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</si>
  <si>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</si>
  <si>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</si>
  <si>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</si>
  <si>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</si>
  <si>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</si>
  <si>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</si>
  <si>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</si>
  <si>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</si>
  <si>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</si>
  <si>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</si>
  <si>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</si>
  <si>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</si>
  <si>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</si>
  <si>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</si>
  <si>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</si>
  <si>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</si>
  <si>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</si>
  <si>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</si>
  <si>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</si>
  <si>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</si>
  <si>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</si>
  <si>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</si>
  <si>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</si>
  <si>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</si>
  <si>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</si>
  <si>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</si>
  <si>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</si>
  <si>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</si>
  <si>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</si>
  <si>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</si>
  <si>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</si>
  <si>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</si>
  <si>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</si>
  <si>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</si>
  <si>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</si>
  <si>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</si>
  <si>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</si>
  <si>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</si>
  <si>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</si>
  <si>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</si>
  <si>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</si>
  <si>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</si>
  <si>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</si>
  <si>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</si>
  <si>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</si>
  <si>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</si>
  <si>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</si>
  <si>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</si>
  <si>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</si>
  <si>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</si>
  <si>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</si>
  <si>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</si>
  <si>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</si>
  <si>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</si>
  <si>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</si>
  <si>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</si>
  <si>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</si>
  <si>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</si>
  <si>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</si>
  <si>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</si>
  <si>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</si>
  <si>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</si>
  <si>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</si>
  <si>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</si>
  <si>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</si>
  <si>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</si>
  <si>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</si>
  <si>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</si>
  <si>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</si>
  <si>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</si>
  <si>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</si>
  <si>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</si>
  <si>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</si>
  <si>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</si>
  <si>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</si>
  <si>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</si>
  <si>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</si>
  <si>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</si>
  <si>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</si>
  <si>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</si>
  <si>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</si>
  <si>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</si>
  <si>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</si>
  <si>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</si>
  <si>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</si>
  <si>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</si>
  <si>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</si>
  <si>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</si>
  <si>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</si>
  <si>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</si>
  <si>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</si>
  <si>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</si>
  <si>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</si>
  <si>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</si>
  <si>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</si>
  <si>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</si>
  <si>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</si>
  <si>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</si>
  <si>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</si>
  <si>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</si>
  <si>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</si>
  <si>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</si>
  <si>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</si>
  <si>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</si>
  <si>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</si>
  <si>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</si>
  <si>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</si>
  <si>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</si>
  <si>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</si>
  <si>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</si>
  <si>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</si>
  <si>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</si>
  <si>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</si>
  <si>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</si>
  <si>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</si>
  <si>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</si>
  <si>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</si>
  <si>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</si>
  <si>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</si>
  <si>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</si>
  <si>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</si>
  <si>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</si>
  <si>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</si>
  <si>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</si>
  <si>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</si>
  <si>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</si>
  <si>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</si>
  <si>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</si>
  <si>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</si>
  <si>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</si>
  <si>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</si>
  <si>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</si>
  <si>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</si>
  <si>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</si>
  <si>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</si>
  <si>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</si>
  <si>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</si>
  <si>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</si>
  <si>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</si>
  <si>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</si>
  <si>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</si>
  <si>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</si>
  <si>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</si>
  <si>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</si>
  <si>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</si>
  <si>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</si>
  <si>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</si>
  <si>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</si>
  <si>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</si>
  <si>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</si>
  <si>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</si>
  <si>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</si>
  <si>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</si>
  <si>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</si>
  <si>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</si>
  <si>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</si>
  <si>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</si>
  <si>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</si>
  <si>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</si>
  <si>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</si>
  <si>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</si>
  <si>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</si>
  <si>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</si>
  <si>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</si>
  <si>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</si>
  <si>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</si>
  <si>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</si>
  <si>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</si>
  <si>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</si>
  <si>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</si>
  <si>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</si>
  <si>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</si>
  <si>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</si>
  <si>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</si>
  <si>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</si>
  <si>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</si>
  <si>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</si>
  <si>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</si>
  <si>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</si>
  <si>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</si>
  <si>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</si>
  <si>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</si>
  <si>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</si>
  <si>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</si>
  <si>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</si>
  <si>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</si>
  <si>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</si>
  <si>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</si>
  <si>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</si>
  <si>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</si>
  <si>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</si>
  <si>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</si>
  <si>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</si>
  <si>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</si>
  <si>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</si>
  <si>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</si>
  <si>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</si>
  <si>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</si>
  <si>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</si>
  <si>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</si>
  <si>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</si>
  <si>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</si>
  <si>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</si>
  <si>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</si>
  <si>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</si>
  <si>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</si>
  <si>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</si>
  <si>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</si>
  <si>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</si>
  <si>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</si>
  <si>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</si>
  <si>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</si>
  <si>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</si>
  <si>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</si>
  <si>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</si>
  <si>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</si>
  <si>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</si>
  <si>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</si>
  <si>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</si>
  <si>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</si>
  <si>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</si>
  <si>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</si>
  <si>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</si>
  <si>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</si>
  <si>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</si>
  <si>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</si>
  <si>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</si>
  <si>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</si>
  <si>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</si>
  <si>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</si>
  <si>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</si>
  <si>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</si>
  <si>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</si>
  <si>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</si>
  <si>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</si>
  <si>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</si>
  <si>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</si>
  <si>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</si>
  <si>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</si>
  <si>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</si>
  <si>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</si>
  <si>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</si>
  <si>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</si>
  <si>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</si>
  <si>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</si>
  <si>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</si>
  <si>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</si>
  <si>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</si>
  <si>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</si>
  <si>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</si>
  <si>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</si>
  <si>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</si>
  <si>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</si>
  <si>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</si>
  <si>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</si>
  <si>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</si>
  <si>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</si>
  <si>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</si>
  <si>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</si>
  <si>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</si>
  <si>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</si>
  <si>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</si>
  <si>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</si>
  <si>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</si>
  <si>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</si>
  <si>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</si>
  <si>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</si>
  <si>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</si>
  <si>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</si>
  <si>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</si>
  <si>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</si>
  <si>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</si>
  <si>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</si>
  <si>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</si>
  <si>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</si>
  <si>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</si>
  <si>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</si>
  <si>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</si>
  <si>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</si>
  <si>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</si>
  <si>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</si>
  <si>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</si>
  <si>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</si>
  <si>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</si>
  <si>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</si>
  <si>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</si>
  <si>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</si>
  <si>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</si>
  <si>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</si>
  <si>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</si>
  <si>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</si>
  <si>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</si>
  <si>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</si>
  <si>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</si>
  <si>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</si>
  <si>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</si>
  <si>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</si>
  <si>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</si>
  <si>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</si>
  <si>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</si>
  <si>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</si>
  <si>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</si>
  <si>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</si>
  <si>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</si>
  <si>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</si>
  <si>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</si>
  <si>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</si>
  <si>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</si>
  <si>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</si>
  <si>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</si>
  <si>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</si>
  <si>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</si>
  <si>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</si>
  <si>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</si>
  <si>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</si>
  <si>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</si>
  <si>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</si>
  <si>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</si>
  <si>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</si>
  <si>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</si>
  <si>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</si>
  <si>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</si>
  <si>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</si>
  <si>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</si>
  <si>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</si>
  <si>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</si>
  <si>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</si>
  <si>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</si>
  <si>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</si>
  <si>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</si>
  <si>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</si>
  <si>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</si>
  <si>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</si>
  <si>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</si>
  <si>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</si>
  <si>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</si>
  <si>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</si>
  <si>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</si>
  <si>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</si>
  <si>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</si>
  <si>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</si>
  <si>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</si>
  <si>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</si>
  <si>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</si>
  <si>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</si>
  <si>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</si>
  <si>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</si>
  <si>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</si>
  <si>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</si>
  <si>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</si>
  <si>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</si>
  <si>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</si>
  <si>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</si>
  <si>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</si>
  <si>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</si>
  <si>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</si>
  <si>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</si>
  <si>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</si>
  <si>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</si>
  <si>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</si>
  <si>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</si>
  <si>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</si>
  <si>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</si>
  <si>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</si>
  <si>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</si>
  <si>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</si>
  <si>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</si>
  <si>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</si>
  <si>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</si>
  <si>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</si>
  <si>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</si>
  <si>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</si>
  <si>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</si>
  <si>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</si>
  <si>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</si>
  <si>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</si>
  <si>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</si>
  <si>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</si>
  <si>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</si>
  <si>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</si>
  <si>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</si>
  <si>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</si>
  <si>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</si>
  <si>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</si>
  <si>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</si>
  <si>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</si>
  <si>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</si>
  <si>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</si>
  <si>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</si>
  <si>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</si>
  <si>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</si>
  <si>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</si>
  <si>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</si>
  <si>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</si>
  <si>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</si>
  <si>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</si>
  <si>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</si>
  <si>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</si>
  <si>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</si>
  <si>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</si>
  <si>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</si>
  <si>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</si>
  <si>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</si>
  <si>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</si>
  <si>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</si>
  <si>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</si>
  <si>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</si>
  <si>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</si>
  <si>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</si>
  <si>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</si>
  <si>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</si>
  <si>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</si>
  <si>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</si>
  <si>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</si>
  <si>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</si>
  <si>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</si>
  <si>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</si>
  <si>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</si>
  <si>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</si>
  <si>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</si>
  <si>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</si>
  <si>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</si>
  <si>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</si>
  <si>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</si>
  <si>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</si>
  <si>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</si>
  <si>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</si>
  <si>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</si>
  <si>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</si>
  <si>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</si>
  <si>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</si>
  <si>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</si>
  <si>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</si>
  <si>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</si>
  <si>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</si>
  <si>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</si>
  <si>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</si>
  <si>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</si>
  <si>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</si>
  <si>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</si>
  <si>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</si>
  <si>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</si>
  <si>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</si>
  <si>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</si>
  <si>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</si>
  <si>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</si>
  <si>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</si>
  <si>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</si>
  <si>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</si>
  <si>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</si>
  <si>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</si>
  <si>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</si>
  <si>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</si>
  <si>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</si>
  <si>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</si>
  <si>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</si>
  <si>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</si>
  <si>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</si>
  <si>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</si>
  <si>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</si>
  <si>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</si>
  <si>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</si>
  <si>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</si>
  <si>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</si>
  <si>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</si>
  <si>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</si>
  <si>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</si>
  <si>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</si>
  <si>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</si>
  <si>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</si>
  <si>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</si>
  <si>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</si>
  <si>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</si>
  <si>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</si>
  <si>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</si>
  <si>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</si>
  <si>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</si>
  <si>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</si>
  <si>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</si>
  <si>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</si>
  <si>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</si>
  <si>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</si>
  <si>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</si>
  <si>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</si>
  <si>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</si>
  <si>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</si>
  <si>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</si>
  <si>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</si>
  <si>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</si>
  <si>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</si>
  <si>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</si>
  <si>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</si>
  <si>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</si>
  <si>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</si>
  <si>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</si>
  <si>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</si>
  <si>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</si>
  <si>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</si>
  <si>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</si>
  <si>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</si>
  <si>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</si>
  <si>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</si>
  <si>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</si>
  <si>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</si>
  <si>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</si>
  <si>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</si>
  <si>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</si>
  <si>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</si>
  <si>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</si>
  <si>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</si>
  <si>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</si>
  <si>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</si>
  <si>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</si>
  <si>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</si>
  <si>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</si>
  <si>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</si>
  <si>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</si>
  <si>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</si>
  <si>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</si>
  <si>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</si>
  <si>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</si>
  <si>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</si>
  <si>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</si>
  <si>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</si>
  <si>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</si>
  <si>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</si>
  <si>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</si>
  <si>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</si>
  <si>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</si>
  <si>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</si>
  <si>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</si>
  <si>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</si>
  <si>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</si>
  <si>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</si>
  <si>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</si>
  <si>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</si>
  <si>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</si>
  <si>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</si>
  <si>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</si>
  <si>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</si>
  <si>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</si>
  <si>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</si>
  <si>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</si>
  <si>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</si>
  <si>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</si>
  <si>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</si>
  <si>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</si>
  <si>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</si>
  <si>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</si>
  <si>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</si>
  <si>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</si>
  <si>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</si>
  <si>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</si>
  <si>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</si>
  <si>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</si>
  <si>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</si>
  <si>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</si>
  <si>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</si>
  <si>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</si>
  <si>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</si>
  <si>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</si>
  <si>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</si>
  <si>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</si>
  <si>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</si>
  <si>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</si>
  <si>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</si>
  <si>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</si>
  <si>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</si>
  <si>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</si>
  <si>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</si>
  <si>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</si>
  <si>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</si>
  <si>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</si>
  <si>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</si>
  <si>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</si>
  <si>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</si>
  <si>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</si>
  <si>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</si>
  <si>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</si>
  <si>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</si>
  <si>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</si>
  <si>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</si>
  <si>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</si>
  <si>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</si>
  <si>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</si>
  <si>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</si>
  <si>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</si>
  <si>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</si>
  <si>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</si>
  <si>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</si>
  <si>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</si>
  <si>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</si>
  <si>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</si>
  <si>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</si>
  <si>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</si>
  <si>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</si>
  <si>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</si>
  <si>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</si>
  <si>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</si>
  <si>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</si>
  <si>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</si>
  <si>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</si>
  <si>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</si>
  <si>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</si>
  <si>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</si>
  <si>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</si>
  <si>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</si>
  <si>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</si>
  <si>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</si>
  <si>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</si>
  <si>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</si>
  <si>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</si>
  <si>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</si>
  <si>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</si>
  <si>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</si>
  <si>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</si>
  <si>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</si>
  <si>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</si>
  <si>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</si>
  <si>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</si>
  <si>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</si>
  <si>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</si>
  <si>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</si>
  <si>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</si>
  <si>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</si>
  <si>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</si>
  <si>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</si>
  <si>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</si>
  <si>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</si>
  <si>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</si>
  <si>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</si>
  <si>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</si>
  <si>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</si>
  <si>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</si>
  <si>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</si>
  <si>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</si>
  <si>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</si>
  <si>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</si>
  <si>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</si>
  <si>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</si>
  <si>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</si>
  <si>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</si>
  <si>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</si>
  <si>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</si>
  <si>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</si>
  <si>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</si>
  <si>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</si>
  <si>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</si>
  <si>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</si>
  <si>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</si>
  <si>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</si>
  <si>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</si>
  <si>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</si>
  <si>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</si>
  <si>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</si>
  <si>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</si>
  <si>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</si>
  <si>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</si>
  <si>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</si>
  <si>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</si>
  <si>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</si>
  <si>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</si>
  <si>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</si>
  <si>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</si>
  <si>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</si>
  <si>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</si>
  <si>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</si>
  <si>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</si>
  <si>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</si>
  <si>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</si>
  <si>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</si>
  <si>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</si>
  <si>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</si>
  <si>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</si>
  <si>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</si>
  <si>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</si>
  <si>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</si>
  <si>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</si>
  <si>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</si>
  <si>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</si>
  <si>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</si>
  <si>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</si>
  <si>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</si>
  <si>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</si>
  <si>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</si>
  <si>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</si>
  <si>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</si>
  <si>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</si>
  <si>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</si>
  <si>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</si>
  <si>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</si>
  <si>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</si>
  <si>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</si>
  <si>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</si>
  <si>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</si>
  <si>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</si>
  <si>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</si>
  <si>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</si>
  <si>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</si>
  <si>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</si>
  <si>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</si>
  <si>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</si>
  <si>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</si>
  <si>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</si>
  <si>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</si>
  <si>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</si>
  <si>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</si>
  <si>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</si>
  <si>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</si>
  <si>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</si>
  <si>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</si>
  <si>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</si>
  <si>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</si>
  <si>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</si>
  <si>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</si>
  <si>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</si>
  <si>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</si>
  <si>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</si>
  <si>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</si>
  <si>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</si>
  <si>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</si>
  <si>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</si>
  <si>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</si>
  <si>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</si>
  <si>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</si>
  <si>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</si>
  <si>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</si>
  <si>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</si>
  <si>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</si>
  <si>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</si>
  <si>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</si>
  <si>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</si>
  <si>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</si>
  <si>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</si>
  <si>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</si>
  <si>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</si>
  <si>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</si>
  <si>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</si>
  <si>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</si>
  <si>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</si>
  <si>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</si>
  <si>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</si>
  <si>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</si>
  <si>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</si>
  <si>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</si>
  <si>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</si>
  <si>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</si>
  <si>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</si>
  <si>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</si>
  <si>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</si>
  <si>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</si>
  <si>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</si>
  <si>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</si>
  <si>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</si>
  <si>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</si>
  <si>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</si>
  <si>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</si>
  <si>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</si>
  <si>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</si>
  <si>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</si>
  <si>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</si>
  <si>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</si>
  <si>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</si>
  <si>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</si>
  <si>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</si>
  <si>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</si>
  <si>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</si>
  <si>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</si>
  <si>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</si>
  <si>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</si>
  <si>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</si>
  <si>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</si>
  <si>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</si>
  <si>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</si>
  <si>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</si>
  <si>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</si>
  <si>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</si>
  <si>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</si>
  <si>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</si>
  <si>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</si>
  <si>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</si>
  <si>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</si>
  <si>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</si>
  <si>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</si>
  <si>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</si>
  <si>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</si>
  <si>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</si>
  <si>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</si>
  <si>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</si>
  <si>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</si>
  <si>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</si>
  <si>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</si>
  <si>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</si>
  <si>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</si>
  <si>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</si>
  <si>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</si>
  <si>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</si>
  <si>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</si>
  <si>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</si>
  <si>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</si>
  <si>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</si>
  <si>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</si>
  <si>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</si>
  <si>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</si>
  <si>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</si>
  <si>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</si>
  <si>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</si>
  <si>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</si>
  <si>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</si>
  <si>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</si>
  <si>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</si>
  <si>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</si>
  <si>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</si>
  <si>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</si>
  <si>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</si>
  <si>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</si>
  <si>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</si>
  <si>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</si>
  <si>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</si>
  <si>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</si>
  <si>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</si>
  <si>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</si>
  <si>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</si>
  <si>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</si>
  <si>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</si>
  <si>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</si>
  <si>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</si>
  <si>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</si>
  <si>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</si>
  <si>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</si>
  <si>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</si>
  <si>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</si>
  <si>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</si>
  <si>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</si>
  <si>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</si>
  <si>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</si>
  <si>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</si>
  <si>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</si>
  <si>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</si>
  <si>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</si>
  <si>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</si>
  <si>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</si>
  <si>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</si>
  <si>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</si>
  <si>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</si>
  <si>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</si>
  <si>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</si>
  <si>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</si>
  <si>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</si>
  <si>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</si>
  <si>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</si>
  <si>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</si>
  <si>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</si>
  <si>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</si>
  <si>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</si>
  <si>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</si>
  <si>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</si>
  <si>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</si>
  <si>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</si>
  <si>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</si>
  <si>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</si>
  <si>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</si>
  <si>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</si>
  <si>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</si>
  <si>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</si>
  <si>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</si>
  <si>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</si>
  <si>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</si>
  <si>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</si>
  <si>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</si>
  <si>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</si>
  <si>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</si>
  <si>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</si>
  <si>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</si>
  <si>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</si>
  <si>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</si>
  <si>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</si>
  <si>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</si>
  <si>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</si>
  <si>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</si>
  <si>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</si>
  <si>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</si>
  <si>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</si>
  <si>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</si>
  <si>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</si>
  <si>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</si>
  <si>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</si>
  <si>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</si>
  <si>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</si>
  <si>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</si>
  <si>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</si>
  <si>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</si>
  <si>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</si>
  <si>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</si>
  <si>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</si>
  <si>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</si>
  <si>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</si>
  <si>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</si>
  <si>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</si>
  <si>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</si>
  <si>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</si>
  <si>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</si>
  <si>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</si>
  <si>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</si>
  <si>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</si>
  <si>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</si>
  <si>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</si>
  <si>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</si>
  <si>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</si>
  <si>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</si>
  <si>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</si>
  <si>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</si>
  <si>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</si>
  <si>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</si>
  <si>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</si>
  <si>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</si>
  <si>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</si>
  <si>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</si>
  <si>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</si>
  <si>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</si>
  <si>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</si>
  <si>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</si>
  <si>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</si>
  <si>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</si>
  <si>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</si>
  <si>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</si>
  <si>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</si>
  <si>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</si>
  <si>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</si>
  <si>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</si>
  <si>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</si>
  <si>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</si>
  <si>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</si>
  <si>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</si>
  <si>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</si>
  <si>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</si>
  <si>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</si>
  <si>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</si>
  <si>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</si>
  <si>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</si>
  <si>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</si>
  <si>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</si>
  <si>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</si>
  <si>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</si>
  <si>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</si>
  <si>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</si>
  <si>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</si>
  <si>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</si>
  <si>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</si>
  <si>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</si>
  <si>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</si>
  <si>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</si>
  <si>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</si>
  <si>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</si>
  <si>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</si>
  <si>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</si>
  <si>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</si>
  <si>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</si>
  <si>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</si>
  <si>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</si>
  <si>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</si>
  <si>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</si>
  <si>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</si>
  <si>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</si>
  <si>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</si>
  <si>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</si>
  <si>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</si>
  <si>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</si>
  <si>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</si>
  <si>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</si>
  <si>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</si>
  <si>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</si>
  <si>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</si>
  <si>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</si>
  <si>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</si>
  <si>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</si>
  <si>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</si>
  <si>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</si>
  <si>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</si>
  <si>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</si>
  <si>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</si>
  <si>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</si>
  <si>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</si>
  <si>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</si>
  <si>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</si>
  <si>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</si>
  <si>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</si>
  <si>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</si>
  <si>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</si>
  <si>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</si>
  <si>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</si>
  <si>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</si>
  <si>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</si>
  <si>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</si>
  <si>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</si>
  <si>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</si>
  <si>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</si>
  <si>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</si>
  <si>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</si>
  <si>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</si>
  <si>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</si>
  <si>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</si>
  <si>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</si>
  <si>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</si>
  <si>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</si>
  <si>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</si>
  <si>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</si>
  <si>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</si>
  <si>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</si>
  <si>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</si>
  <si>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</si>
  <si>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</si>
  <si>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</si>
  <si>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</si>
  <si>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</si>
  <si>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</si>
  <si>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</si>
  <si>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</si>
  <si>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</si>
  <si>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</si>
  <si>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</si>
  <si>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</si>
  <si>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</si>
  <si>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</si>
  <si>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</si>
  <si>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</si>
  <si>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</si>
  <si>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</si>
  <si>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</si>
  <si>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</si>
  <si>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</si>
  <si>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</si>
  <si>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</si>
  <si>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</si>
  <si>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</si>
  <si>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</si>
  <si>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</si>
  <si>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</si>
  <si>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</si>
  <si>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</si>
  <si>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</si>
  <si>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</si>
  <si>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</si>
  <si>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</si>
  <si>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</si>
  <si>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</si>
  <si>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</si>
  <si>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</si>
  <si>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</si>
  <si>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</si>
  <si>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</si>
  <si>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</si>
  <si>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</si>
  <si>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</si>
  <si>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</si>
  <si>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</si>
  <si>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</si>
  <si>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</si>
  <si>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</si>
  <si>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</si>
  <si>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</si>
  <si>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</si>
  <si>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</si>
  <si>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</si>
  <si>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</si>
  <si>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</si>
  <si>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</si>
  <si>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</si>
  <si>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</si>
  <si>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</si>
  <si>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</si>
  <si>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</si>
  <si>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</si>
  <si>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</si>
  <si>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</si>
  <si>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</si>
  <si>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</si>
  <si>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</si>
  <si>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</si>
  <si>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</si>
  <si>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</si>
  <si>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</si>
  <si>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</si>
  <si>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</si>
  <si>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</si>
  <si>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</si>
  <si>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</si>
  <si>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</si>
  <si>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</si>
  <si>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</si>
  <si>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</si>
  <si>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</si>
  <si>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</si>
  <si>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</si>
  <si>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</si>
  <si>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</si>
  <si>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</si>
  <si>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</si>
  <si>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</si>
  <si>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</si>
  <si>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</si>
  <si>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</si>
  <si>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</si>
  <si>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</si>
  <si>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</si>
  <si>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</si>
  <si>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</si>
  <si>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</si>
  <si>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</si>
  <si>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</si>
  <si>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</si>
  <si>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</si>
  <si>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</si>
  <si>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</si>
  <si>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</si>
  <si>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</si>
  <si>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</si>
  <si>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</si>
  <si>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</si>
  <si>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</si>
  <si>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</si>
  <si>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</si>
  <si>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</si>
  <si>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</si>
  <si>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</si>
  <si>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</si>
  <si>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</si>
  <si>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</si>
  <si>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</si>
  <si>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</si>
  <si>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</si>
  <si>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</si>
  <si>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</si>
  <si>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</si>
  <si>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</si>
  <si>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</si>
  <si>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</si>
  <si>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</si>
  <si>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</si>
  <si>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</si>
  <si>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</si>
  <si>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</si>
  <si>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</si>
  <si>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</si>
  <si>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</si>
  <si>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</si>
  <si>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</si>
  <si>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</si>
  <si>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</si>
  <si>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</si>
  <si>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</si>
  <si>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</si>
  <si>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</si>
  <si>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</si>
  <si>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</si>
  <si>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</si>
  <si>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</si>
  <si>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</si>
  <si>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</si>
  <si>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</si>
  <si>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</si>
  <si>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</si>
  <si>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</si>
  <si>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</si>
  <si>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</si>
  <si>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</si>
  <si>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</si>
  <si>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</si>
  <si>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</si>
  <si>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</si>
  <si>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</si>
  <si>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</si>
  <si>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</si>
  <si>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</si>
  <si>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</si>
  <si>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</si>
  <si>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</si>
  <si>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</si>
  <si>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</si>
  <si>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</si>
  <si>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</si>
  <si>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</si>
  <si>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</si>
  <si>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</si>
  <si>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</si>
  <si>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</si>
  <si>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</si>
  <si>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</si>
  <si>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</si>
  <si>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</si>
  <si>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</si>
  <si>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</si>
  <si>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</si>
  <si>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</si>
  <si>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</si>
  <si>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</si>
  <si>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</si>
  <si>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</si>
  <si>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</si>
  <si>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</si>
  <si>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</si>
  <si>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</si>
  <si>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</si>
  <si>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</si>
  <si>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</si>
  <si>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</si>
  <si>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</si>
  <si>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</si>
  <si>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</si>
  <si>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</si>
  <si>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</si>
  <si>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</si>
  <si>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</si>
  <si>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</si>
  <si>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</si>
  <si>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</si>
  <si>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</si>
  <si>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</si>
  <si>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</si>
  <si>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</si>
  <si>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</si>
  <si>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</si>
  <si>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</si>
  <si>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</si>
  <si>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</si>
  <si>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</si>
  <si>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</si>
  <si>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</si>
  <si>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</si>
  <si>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</si>
  <si>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</si>
  <si>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</si>
  <si>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</si>
  <si>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</si>
  <si>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</si>
  <si>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</si>
  <si>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</si>
  <si>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</si>
  <si>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</si>
  <si>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</si>
  <si>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</si>
  <si>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</si>
  <si>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</si>
  <si>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</si>
  <si>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</si>
  <si>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</si>
  <si>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</si>
  <si>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</si>
  <si>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</si>
  <si>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</si>
  <si>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</si>
  <si>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</si>
  <si>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</si>
  <si>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</si>
  <si>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</si>
  <si>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</si>
  <si>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</si>
  <si>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</si>
  <si>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</si>
  <si>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</si>
  <si>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</si>
  <si>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</si>
  <si>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</si>
  <si>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</si>
  <si>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</si>
  <si>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</si>
  <si>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</si>
  <si>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</si>
  <si>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</si>
  <si>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</si>
  <si>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</si>
  <si>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</si>
  <si>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</si>
  <si>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</si>
  <si>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</si>
  <si>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</si>
  <si>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</si>
  <si>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</si>
  <si>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</si>
  <si>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</si>
  <si>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</si>
  <si>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</si>
  <si>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</si>
  <si>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</si>
  <si>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</si>
  <si>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</si>
  <si>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</si>
  <si>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</si>
  <si>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</si>
  <si>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</si>
  <si>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</si>
  <si>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</si>
  <si>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</si>
  <si>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</si>
  <si>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</si>
  <si>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</si>
  <si>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</si>
  <si>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</si>
  <si>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</si>
  <si>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</si>
  <si>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</si>
  <si>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</si>
  <si>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</si>
  <si>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</si>
  <si>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</si>
  <si>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</si>
  <si>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</si>
  <si>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</si>
  <si>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</si>
  <si>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</si>
  <si>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</si>
  <si>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</si>
  <si>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</si>
  <si>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</si>
  <si>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</si>
  <si>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</si>
  <si>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</si>
  <si>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</si>
  <si>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</si>
  <si>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</si>
  <si>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</si>
  <si>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</si>
  <si>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</si>
  <si>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</si>
  <si>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</si>
  <si>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</si>
  <si>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</si>
  <si>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</si>
  <si>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</si>
  <si>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</si>
  <si>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</si>
  <si>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</si>
  <si>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</si>
  <si>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</si>
  <si>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</si>
  <si>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</si>
  <si>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</si>
  <si>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</si>
  <si>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</si>
  <si>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</si>
  <si>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</si>
  <si>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</si>
  <si>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</si>
  <si>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</si>
  <si>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</si>
  <si>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</si>
  <si>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</si>
  <si>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</si>
  <si>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</si>
  <si>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</si>
  <si>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</si>
  <si>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</si>
  <si>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</si>
  <si>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</si>
  <si>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</si>
  <si>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</si>
  <si>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</si>
  <si>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</si>
  <si>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</si>
  <si>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</si>
  <si>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</si>
  <si>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</si>
  <si>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</si>
  <si>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</si>
  <si>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</si>
  <si>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</si>
  <si>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</si>
  <si>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</si>
  <si>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</si>
  <si>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</si>
  <si>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</si>
  <si>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</si>
  <si>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</si>
  <si>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</si>
  <si>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</si>
  <si>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</si>
  <si>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</si>
  <si>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</si>
  <si>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</si>
  <si>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</si>
  <si>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</si>
  <si>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</si>
  <si>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</si>
  <si>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</si>
  <si>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</si>
  <si>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</si>
  <si>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</si>
  <si>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</si>
  <si>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</si>
  <si>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</si>
  <si>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</si>
  <si>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</si>
  <si>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</si>
  <si>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</si>
  <si>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</si>
  <si>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</si>
  <si>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</si>
  <si>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</si>
  <si>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</si>
  <si>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</si>
  <si>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</si>
  <si>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</si>
  <si>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</si>
  <si>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</si>
  <si>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</si>
  <si>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</si>
  <si>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</si>
  <si>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</si>
  <si>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</si>
  <si>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</si>
  <si>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</si>
  <si>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</si>
  <si>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</si>
  <si>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</si>
  <si>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</si>
  <si>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</si>
  <si>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</si>
  <si>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</si>
  <si>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</si>
  <si>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</si>
  <si>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</si>
  <si>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</si>
  <si>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</si>
  <si>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</si>
  <si>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</si>
  <si>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</si>
  <si>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</si>
  <si>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</si>
  <si>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</si>
  <si>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</si>
  <si>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</si>
  <si>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</si>
  <si>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</si>
  <si>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</si>
  <si>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</si>
  <si>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</si>
  <si>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</si>
  <si>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</si>
  <si>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</si>
  <si>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</si>
  <si>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</si>
  <si>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</si>
  <si>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</si>
  <si>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</si>
  <si>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</si>
  <si>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</si>
  <si>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</si>
  <si>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</si>
  <si>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</si>
  <si>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</si>
  <si>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</si>
  <si>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</si>
  <si>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</si>
  <si>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</si>
  <si>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</si>
  <si>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</si>
  <si>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</si>
  <si>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</si>
  <si>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</si>
  <si>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</si>
  <si>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</si>
  <si>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</si>
  <si>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</si>
  <si>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</si>
  <si>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</si>
  <si>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</si>
  <si>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</si>
  <si>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</si>
  <si>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</si>
  <si>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</si>
  <si>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</si>
  <si>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</si>
  <si>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</si>
  <si>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</si>
  <si>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</si>
  <si>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</si>
  <si>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</si>
  <si>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</si>
  <si>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</si>
  <si>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</si>
  <si>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</si>
  <si>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</si>
  <si>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</si>
  <si>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</si>
  <si>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</si>
  <si>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</si>
  <si>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</si>
  <si>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</si>
  <si>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</si>
  <si>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</si>
  <si>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</si>
  <si>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</si>
  <si>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</si>
  <si>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</si>
  <si>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</si>
  <si>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</si>
  <si>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</si>
  <si>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</si>
  <si>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</si>
  <si>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</si>
  <si>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</si>
  <si>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</si>
  <si>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</si>
  <si>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</si>
  <si>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</si>
  <si>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</si>
  <si>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</si>
  <si>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</si>
  <si>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</si>
  <si>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</si>
  <si>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</si>
  <si>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</si>
  <si>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</si>
  <si>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</si>
  <si>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</si>
  <si>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</si>
  <si>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</si>
  <si>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</si>
  <si>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</si>
  <si>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</si>
  <si>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</si>
  <si>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</si>
  <si>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</si>
  <si>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</si>
  <si>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</si>
  <si>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</si>
  <si>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</si>
  <si>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</si>
  <si>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</si>
  <si>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</si>
  <si>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</si>
  <si>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</si>
  <si>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</si>
  <si>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</si>
  <si>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</si>
  <si>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</si>
  <si>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</si>
  <si>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</si>
  <si>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</si>
  <si>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</si>
  <si>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</si>
  <si>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</si>
  <si>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</si>
  <si>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</si>
  <si>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</si>
  <si>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</si>
  <si>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</si>
  <si>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</si>
  <si>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</si>
  <si>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</si>
  <si>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</si>
  <si>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</si>
  <si>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</si>
  <si>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</si>
  <si>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</si>
  <si>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</si>
  <si>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</si>
  <si>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</si>
  <si>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</si>
  <si>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</si>
  <si>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</si>
  <si>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</si>
  <si>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</si>
  <si>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</si>
  <si>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</si>
  <si>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</si>
  <si>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</si>
  <si>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</si>
  <si>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</si>
  <si>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</si>
  <si>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</si>
  <si>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</si>
  <si>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</si>
  <si>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</si>
  <si>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</si>
  <si>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</si>
  <si>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</si>
  <si>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</si>
  <si>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</si>
  <si>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</si>
  <si>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</si>
  <si>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</si>
  <si>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</si>
  <si>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</si>
  <si>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</si>
  <si>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</si>
  <si>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</si>
  <si>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</si>
  <si>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</si>
  <si>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</si>
  <si>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</si>
  <si>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</si>
  <si>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</si>
  <si>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</si>
  <si>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</si>
  <si>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</si>
  <si>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</si>
  <si>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</si>
  <si>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</si>
  <si>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</si>
  <si>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</si>
  <si>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</si>
  <si>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</si>
  <si>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</si>
  <si>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</si>
  <si>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</si>
  <si>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</si>
  <si>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</si>
  <si>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</si>
  <si>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</si>
  <si>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</si>
  <si>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</si>
  <si>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</si>
  <si>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</si>
  <si>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</si>
  <si>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</si>
  <si>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</si>
  <si>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</si>
  <si>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</si>
  <si>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</si>
  <si>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</si>
  <si>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</si>
  <si>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</si>
  <si>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</si>
  <si>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</si>
  <si>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</si>
  <si>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</si>
  <si>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</si>
  <si>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</si>
  <si>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</si>
  <si>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</si>
  <si>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</si>
  <si>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</si>
  <si>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</si>
  <si>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</si>
  <si>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</si>
  <si>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</si>
  <si>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</si>
  <si>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</si>
  <si>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</si>
  <si>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</si>
  <si>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</si>
  <si>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</si>
  <si>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</si>
  <si>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</si>
  <si>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</si>
  <si>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</si>
  <si>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</si>
  <si>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</si>
  <si>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</si>
  <si>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</si>
  <si>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</si>
  <si>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</si>
  <si>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</si>
  <si>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</si>
  <si>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</si>
  <si>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</si>
  <si>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</si>
  <si>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</si>
  <si>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</si>
  <si>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</si>
  <si>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</si>
  <si>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</si>
  <si>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</si>
  <si>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</si>
  <si>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</si>
  <si>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</si>
  <si>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</si>
  <si>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</si>
  <si>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</si>
  <si>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</si>
  <si>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</si>
  <si>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</si>
  <si>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</si>
  <si>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</si>
  <si>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</si>
  <si>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</si>
  <si>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</si>
  <si>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</si>
  <si>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</si>
  <si>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</si>
  <si>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</si>
  <si>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</si>
  <si>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</si>
  <si>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</si>
  <si>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</si>
  <si>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</si>
  <si>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</si>
  <si>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</si>
  <si>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</si>
  <si>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</si>
  <si>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</si>
  <si>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</si>
  <si>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</si>
  <si>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</si>
  <si>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</si>
  <si>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</si>
  <si>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</si>
  <si>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</si>
  <si>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</si>
  <si>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</si>
  <si>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</si>
  <si>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</si>
  <si>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</si>
  <si>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</si>
  <si>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</si>
  <si>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</si>
  <si>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</si>
  <si>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</si>
  <si>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</si>
  <si>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</si>
  <si>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</si>
  <si>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</si>
  <si>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</si>
  <si>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</si>
  <si>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</si>
  <si>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</si>
  <si>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</si>
  <si>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</si>
  <si>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</si>
  <si>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</si>
  <si>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</si>
  <si>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</si>
  <si>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</si>
  <si>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</si>
  <si>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</si>
  <si>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</si>
  <si>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</si>
  <si>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</si>
  <si>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</si>
  <si>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</si>
  <si>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</si>
  <si>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</si>
  <si>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</si>
  <si>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</si>
  <si>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</si>
  <si>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</si>
  <si>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</si>
  <si>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</si>
  <si>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</si>
  <si>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</si>
  <si>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</si>
  <si>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</si>
  <si>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</si>
  <si>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</si>
  <si>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</si>
  <si>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</si>
  <si>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</si>
  <si>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</si>
  <si>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</si>
  <si>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</si>
  <si>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</si>
  <si>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</si>
  <si>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</si>
  <si>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</si>
  <si>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</si>
  <si>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</si>
  <si>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</si>
  <si>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</si>
  <si>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</si>
  <si>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</si>
  <si>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</si>
  <si>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</si>
  <si>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</si>
  <si>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</si>
  <si>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</si>
  <si>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</si>
  <si>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</si>
  <si>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</si>
  <si>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</si>
  <si>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</si>
  <si>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</si>
  <si>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</si>
  <si>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</si>
  <si>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</si>
  <si>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</si>
  <si>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</si>
  <si>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</si>
  <si>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</si>
  <si>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</si>
  <si>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</si>
  <si>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</si>
  <si>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</si>
  <si>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</si>
  <si>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</si>
  <si>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</si>
  <si>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</si>
  <si>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</si>
  <si>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</si>
  <si>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</si>
  <si>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</si>
  <si>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</si>
  <si>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</si>
  <si>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</si>
  <si>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</si>
  <si>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</si>
  <si>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</si>
  <si>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</si>
  <si>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</si>
  <si>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</si>
  <si>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</si>
  <si>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</si>
  <si>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</si>
  <si>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</si>
  <si>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</si>
  <si>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</si>
  <si>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</si>
  <si>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</si>
  <si>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</si>
  <si>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</si>
  <si>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</si>
  <si>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</si>
  <si>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</si>
  <si>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</si>
  <si>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</si>
  <si>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</si>
  <si>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</si>
  <si>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</si>
  <si>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</si>
  <si>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</si>
  <si>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</si>
  <si>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</si>
  <si>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</si>
  <si>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</si>
  <si>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</si>
  <si>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</si>
  <si>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</si>
  <si>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</si>
  <si>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</si>
  <si>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</si>
  <si>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</si>
  <si>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</si>
  <si>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</si>
  <si>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</si>
  <si>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</si>
  <si>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</si>
  <si>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</si>
  <si>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</si>
  <si>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</si>
  <si>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</si>
  <si>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</si>
  <si>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</si>
  <si>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</si>
  <si>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</si>
  <si>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</si>
  <si>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</si>
  <si>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</si>
  <si>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</si>
  <si>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</si>
  <si>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</si>
  <si>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</si>
  <si>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</si>
  <si>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</si>
  <si>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</si>
  <si>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</si>
  <si>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</si>
  <si>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</si>
  <si>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</si>
  <si>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</si>
  <si>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</si>
  <si>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</si>
  <si>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</si>
  <si>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</si>
  <si>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</si>
  <si>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</si>
  <si>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</si>
  <si>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</si>
  <si>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</si>
  <si>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</si>
  <si>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</si>
  <si>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</si>
  <si>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</si>
  <si>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</si>
  <si>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</si>
  <si>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</si>
  <si>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</si>
  <si>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</si>
  <si>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</si>
  <si>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</si>
  <si>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</si>
  <si>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</si>
  <si>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</si>
  <si>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</si>
  <si>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</si>
  <si>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</si>
  <si>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</si>
  <si>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</si>
  <si>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</si>
  <si>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</si>
  <si>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</si>
  <si>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</si>
  <si>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</si>
  <si>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</si>
  <si>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</si>
  <si>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</si>
  <si>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</si>
  <si>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</si>
  <si>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</si>
  <si>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</si>
  <si>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</si>
  <si>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</si>
  <si>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</si>
  <si>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</si>
  <si>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</si>
  <si>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</si>
  <si>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</si>
  <si>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</si>
  <si>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</si>
  <si>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</si>
  <si>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</si>
  <si>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</si>
  <si>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</si>
  <si>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</si>
  <si>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</si>
  <si>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</si>
  <si>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</si>
  <si>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</si>
  <si>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</si>
  <si>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</si>
  <si>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</si>
  <si>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</si>
  <si>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</si>
  <si>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</si>
  <si>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</si>
  <si>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</si>
  <si>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</si>
  <si>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</si>
  <si>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</si>
  <si>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</si>
  <si>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</si>
  <si>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</si>
  <si>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</si>
  <si>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</si>
  <si>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</si>
  <si>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</si>
  <si>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</si>
  <si>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</si>
  <si>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</si>
  <si>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</si>
  <si>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</si>
  <si>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</si>
  <si>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</si>
  <si>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</si>
  <si>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</si>
  <si>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</si>
  <si>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</si>
  <si>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</si>
  <si>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</si>
  <si>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</si>
  <si>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</si>
  <si>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</si>
  <si>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</si>
  <si>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</si>
  <si>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</si>
  <si>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</si>
  <si>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</si>
  <si>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</si>
  <si>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</si>
  <si>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</si>
  <si>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</si>
  <si>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</si>
  <si>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</si>
  <si>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</si>
  <si>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</si>
  <si>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</si>
  <si>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</si>
  <si>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</si>
  <si>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</si>
  <si>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</si>
  <si>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</si>
  <si>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</si>
  <si>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</si>
  <si>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</si>
  <si>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</si>
  <si>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</si>
  <si>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</si>
  <si>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</si>
  <si>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</si>
  <si>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</si>
  <si>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</si>
  <si>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</si>
  <si>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</si>
  <si>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</si>
  <si>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</si>
  <si>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</si>
  <si>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</si>
  <si>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</si>
  <si>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</si>
  <si>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</si>
  <si>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</si>
  <si>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</si>
  <si>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</si>
  <si>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</si>
  <si>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</si>
  <si>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</si>
  <si>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</si>
  <si>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</si>
  <si>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</si>
  <si>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</si>
  <si>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</si>
  <si>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</si>
  <si>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</si>
  <si>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</si>
  <si>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</si>
  <si>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</si>
  <si>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</si>
  <si>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</si>
  <si>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</si>
  <si>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</si>
  <si>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</si>
  <si>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</si>
  <si>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</si>
  <si>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</si>
  <si>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</si>
  <si>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</si>
  <si>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</si>
  <si>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</si>
  <si>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</si>
  <si>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</si>
  <si>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</si>
  <si>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</si>
  <si>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</si>
  <si>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</si>
  <si>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</si>
  <si>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</si>
  <si>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</si>
  <si>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</si>
  <si>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</si>
  <si>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</si>
  <si>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</si>
  <si>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</si>
  <si>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</si>
  <si>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</si>
  <si>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</si>
  <si>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</si>
  <si>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</si>
  <si>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</si>
  <si>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</si>
  <si>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</si>
  <si>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</si>
  <si>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</si>
  <si>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</si>
  <si>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</si>
  <si>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</si>
  <si>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</si>
  <si>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</si>
  <si>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</si>
  <si>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</si>
  <si>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</si>
  <si>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</si>
  <si>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</si>
  <si>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</si>
  <si>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</si>
  <si>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</si>
  <si>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</si>
  <si>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</si>
  <si>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</si>
  <si>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</si>
  <si>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</si>
  <si>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</si>
  <si>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</si>
  <si>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</si>
  <si>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</si>
  <si>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</si>
  <si>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</si>
  <si>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</si>
  <si>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</si>
  <si>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</si>
  <si>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</si>
  <si>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</si>
  <si>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</si>
  <si>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</si>
  <si>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</si>
  <si>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</si>
  <si>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</si>
  <si>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</si>
  <si>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</si>
  <si>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</si>
  <si>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</si>
  <si>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</si>
  <si>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</si>
  <si>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</si>
  <si>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</si>
  <si>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</si>
  <si>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</si>
  <si>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</si>
  <si>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</si>
  <si>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</si>
  <si>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</si>
  <si>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</si>
  <si>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</si>
  <si>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</si>
  <si>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</si>
  <si>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</si>
  <si>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</si>
  <si>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</si>
  <si>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</si>
  <si>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</si>
  <si>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</si>
  <si>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</si>
  <si>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</si>
  <si>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</si>
  <si>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</si>
  <si>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</si>
  <si>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</si>
  <si>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</si>
  <si>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</si>
  <si>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</si>
  <si>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</si>
  <si>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</si>
  <si>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</si>
  <si>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</si>
  <si>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</si>
  <si>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</si>
  <si>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</si>
  <si>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</si>
  <si>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</si>
  <si>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</si>
  <si>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</si>
  <si>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</si>
  <si>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</si>
  <si>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</si>
  <si>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</si>
  <si>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</si>
  <si>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</si>
  <si>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</si>
  <si>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</si>
  <si>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</si>
  <si>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</si>
  <si>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</si>
  <si>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</si>
  <si>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</si>
  <si>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</si>
  <si>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</si>
  <si>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</si>
  <si>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</si>
  <si>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</si>
  <si>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</si>
  <si>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</si>
  <si>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</si>
  <si>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</si>
  <si>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</si>
  <si>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</si>
  <si>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</si>
  <si>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</si>
  <si>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</si>
  <si>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</si>
  <si>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</si>
  <si>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</si>
  <si>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</si>
  <si>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</si>
  <si>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</si>
  <si>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</si>
  <si>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</si>
  <si>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</si>
  <si>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</si>
  <si>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</si>
  <si>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</si>
  <si>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</si>
  <si>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</si>
  <si>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</si>
  <si>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</si>
  <si>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</si>
  <si>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</si>
  <si>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</si>
  <si>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</si>
  <si>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</si>
  <si>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</si>
  <si>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</si>
  <si>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</si>
  <si>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</si>
  <si>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</si>
  <si>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</si>
  <si>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</si>
  <si>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</si>
  <si>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</si>
  <si>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</si>
  <si>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</si>
  <si>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</si>
  <si>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</si>
  <si>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</si>
  <si>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</si>
  <si>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</si>
  <si>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</si>
  <si>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</si>
  <si>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</si>
  <si>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</si>
  <si>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</si>
  <si>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</si>
  <si>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</si>
  <si>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</si>
  <si>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</si>
  <si>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</si>
  <si>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</si>
  <si>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</si>
  <si>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</si>
  <si>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</si>
  <si>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</si>
  <si>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</si>
  <si>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</si>
  <si>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</si>
  <si>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</si>
  <si>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</si>
  <si>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</si>
  <si>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</si>
  <si>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</si>
  <si>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</si>
  <si>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</si>
  <si>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</si>
  <si>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</si>
  <si>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</si>
  <si>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</si>
  <si>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</si>
  <si>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</si>
  <si>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</si>
  <si>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</si>
  <si>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</si>
  <si>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</si>
  <si>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</si>
  <si>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</si>
  <si>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</si>
  <si>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</si>
  <si>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</si>
  <si>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</si>
  <si>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</si>
  <si>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</si>
  <si>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</si>
  <si>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</si>
  <si>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</si>
  <si>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</si>
  <si>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</si>
  <si>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</si>
  <si>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</si>
  <si>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</si>
  <si>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</si>
  <si>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</si>
  <si>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</si>
  <si>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</si>
  <si>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</si>
  <si>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</si>
  <si>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</si>
  <si>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</si>
  <si>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</si>
  <si>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</si>
  <si>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</si>
  <si>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</si>
  <si>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</si>
  <si>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</si>
  <si>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</si>
  <si>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</si>
  <si>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</si>
  <si>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</si>
  <si>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</si>
  <si>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</si>
  <si>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</si>
  <si>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</si>
  <si>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</si>
  <si>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</si>
  <si>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</si>
  <si>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</si>
  <si>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</si>
  <si>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</si>
  <si>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</si>
  <si>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</si>
  <si>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</si>
  <si>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</si>
  <si>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</si>
  <si>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</si>
  <si>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</si>
  <si>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</si>
  <si>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</si>
  <si>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</si>
  <si>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</si>
  <si>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</si>
  <si>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</si>
  <si>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</si>
  <si>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</si>
  <si>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</si>
  <si>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</si>
  <si>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</si>
  <si>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</si>
  <si>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</si>
  <si>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</si>
  <si>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</si>
  <si>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</si>
  <si>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</si>
  <si>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</si>
  <si>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</si>
  <si>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</si>
  <si>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</si>
  <si>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</si>
  <si>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</si>
  <si>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</si>
  <si>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</si>
  <si>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</si>
  <si>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</si>
  <si>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</si>
  <si>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</si>
  <si>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</si>
  <si>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</si>
  <si>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</si>
  <si>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</si>
  <si>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</si>
  <si>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</si>
  <si>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</si>
  <si>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</si>
  <si>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</si>
  <si>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</si>
  <si>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</si>
  <si>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</si>
  <si>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</si>
  <si>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</si>
  <si>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</si>
  <si>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</si>
  <si>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</si>
  <si>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</si>
  <si>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</si>
  <si>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</si>
  <si>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</si>
  <si>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</si>
  <si>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</si>
  <si>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</si>
  <si>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</si>
  <si>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</si>
  <si>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</si>
  <si>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</si>
  <si>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</si>
  <si>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</si>
  <si>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</si>
  <si>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</si>
  <si>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</si>
  <si>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</si>
  <si>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</si>
  <si>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</si>
  <si>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</si>
  <si>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</si>
  <si>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</si>
  <si>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</si>
  <si>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</si>
  <si>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</si>
  <si>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</si>
  <si>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</si>
  <si>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</si>
  <si>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</si>
  <si>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</si>
  <si>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</si>
  <si>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</si>
  <si>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</si>
  <si>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</si>
  <si>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</si>
  <si>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</si>
  <si>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</si>
  <si>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</si>
  <si>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</si>
  <si>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</si>
  <si>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</si>
  <si>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</si>
  <si>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</si>
  <si>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</si>
  <si>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</si>
  <si>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</si>
  <si>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</si>
  <si>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</si>
  <si>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</si>
  <si>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</si>
  <si>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</si>
  <si>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</si>
  <si>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</si>
  <si>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</si>
  <si>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</si>
  <si>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</si>
  <si>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</si>
  <si>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</si>
  <si>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</si>
  <si>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</si>
  <si>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</si>
  <si>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</si>
  <si>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</si>
  <si>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</si>
  <si>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</si>
  <si>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</si>
  <si>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</si>
  <si>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</si>
  <si>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</si>
  <si>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</si>
  <si>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</si>
  <si>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</si>
  <si>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</si>
  <si>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</si>
  <si>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</si>
  <si>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</si>
  <si>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</si>
  <si>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</si>
  <si>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</si>
  <si>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</si>
  <si>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</si>
  <si>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</si>
  <si>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</si>
  <si>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</si>
  <si>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</si>
  <si>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</si>
  <si>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</si>
  <si>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</si>
  <si>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</si>
  <si>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</si>
  <si>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</si>
  <si>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</si>
  <si>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</si>
  <si>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</si>
  <si>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</si>
  <si>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</si>
  <si>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</si>
  <si>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</si>
  <si>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</si>
  <si>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</si>
  <si>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</si>
  <si>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</si>
  <si>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</si>
  <si>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</si>
  <si>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</si>
  <si>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</si>
  <si>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</si>
  <si>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</si>
  <si>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</si>
  <si>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</si>
  <si>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</si>
  <si>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</si>
  <si>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</si>
  <si>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</si>
  <si>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</si>
  <si>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</si>
  <si>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</si>
  <si>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</si>
  <si>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</si>
  <si>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</si>
  <si>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</si>
  <si>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</si>
  <si>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</si>
  <si>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</si>
  <si>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</si>
  <si>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</si>
  <si>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</si>
  <si>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</si>
  <si>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</si>
  <si>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</si>
  <si>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</si>
  <si>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</si>
  <si>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</si>
  <si>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</si>
  <si>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</si>
  <si>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</si>
  <si>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</si>
  <si>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</si>
  <si>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</si>
  <si>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</si>
  <si>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</si>
  <si>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</si>
  <si>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</si>
  <si>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</si>
  <si>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</si>
  <si>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</si>
  <si>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</si>
  <si>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</si>
  <si>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</si>
  <si>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</si>
  <si>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</si>
  <si>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</si>
  <si>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</si>
  <si>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</si>
  <si>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</si>
  <si>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</si>
  <si>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</si>
  <si>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</si>
  <si>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</si>
  <si>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</si>
  <si>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</si>
  <si>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</si>
  <si>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</si>
  <si>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</si>
  <si>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</si>
  <si>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</si>
  <si>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</si>
  <si>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</si>
  <si>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</si>
  <si>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</si>
  <si>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</si>
  <si>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</si>
  <si>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</si>
  <si>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</si>
  <si>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</si>
  <si>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</si>
  <si>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</si>
  <si>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</si>
  <si>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</si>
  <si>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</si>
  <si>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</si>
  <si>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</si>
  <si>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</si>
  <si>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</si>
  <si>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</si>
  <si>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</si>
  <si>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</si>
  <si>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</si>
  <si>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</si>
  <si>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</si>
  <si>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</si>
  <si>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</si>
  <si>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</si>
  <si>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</si>
  <si>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</si>
  <si>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</si>
  <si>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</si>
  <si>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</si>
  <si>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</si>
  <si>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</si>
  <si>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</si>
  <si>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</si>
  <si>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</si>
  <si>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</si>
  <si>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</si>
  <si>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</si>
  <si>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</si>
  <si>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</si>
  <si>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</si>
  <si>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</si>
  <si>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</si>
  <si>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</si>
  <si>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</si>
  <si>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</si>
  <si>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</si>
  <si>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</si>
  <si>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</si>
  <si>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</si>
  <si>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</si>
  <si>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</si>
  <si>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</si>
  <si>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</si>
  <si>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</si>
  <si>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</si>
  <si>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</si>
  <si>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</si>
  <si>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</si>
  <si>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</si>
  <si>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</si>
  <si>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</si>
  <si>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</si>
  <si>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</si>
  <si>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</si>
  <si>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</si>
  <si>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</si>
  <si>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</si>
  <si>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</si>
  <si>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</si>
  <si>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</si>
  <si>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</si>
  <si>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</si>
  <si>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</si>
  <si>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</si>
  <si>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</si>
  <si>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</si>
  <si>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</si>
  <si>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</si>
  <si>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</si>
  <si>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</si>
  <si>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</si>
  <si>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</si>
  <si>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</si>
  <si>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</si>
  <si>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</si>
  <si>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</si>
  <si>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</si>
  <si>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</si>
  <si>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</si>
  <si>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</si>
  <si>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</si>
  <si>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</si>
  <si>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</si>
  <si>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</si>
  <si>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</si>
  <si>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</si>
  <si>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</si>
  <si>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</si>
  <si>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</si>
  <si>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</si>
  <si>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</si>
  <si>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</si>
  <si>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</si>
  <si>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</si>
  <si>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</si>
  <si>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</si>
  <si>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</si>
  <si>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</si>
  <si>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</si>
  <si>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</si>
  <si>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</si>
  <si>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</si>
  <si>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</si>
  <si>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</si>
  <si>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</si>
  <si>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</si>
  <si>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</si>
  <si>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</si>
  <si>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</si>
  <si>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</si>
  <si>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</si>
  <si>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</si>
  <si>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</si>
  <si>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</si>
  <si>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</si>
  <si>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</si>
  <si>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</si>
  <si>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</si>
  <si>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</si>
  <si>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</si>
  <si>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</si>
  <si>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</si>
  <si>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</si>
  <si>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</si>
  <si>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</si>
  <si>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</si>
  <si>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</si>
  <si>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</si>
  <si>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</si>
  <si>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</si>
  <si>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</si>
  <si>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</si>
  <si>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</si>
  <si>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</si>
  <si>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</si>
  <si>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</si>
  <si>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</si>
  <si>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</si>
  <si>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</si>
  <si>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</si>
  <si>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</si>
  <si>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</si>
  <si>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</si>
  <si>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</si>
  <si>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</si>
  <si>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</si>
  <si>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</si>
  <si>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</si>
  <si>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</si>
  <si>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</si>
  <si>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</si>
  <si>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</si>
  <si>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</si>
  <si>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</si>
  <si>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</si>
  <si>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</si>
  <si>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</si>
  <si>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</si>
  <si>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</si>
  <si>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</si>
  <si>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</si>
  <si>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</si>
  <si>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</si>
  <si>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</si>
  <si>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</si>
  <si>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</si>
  <si>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</si>
  <si>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</si>
  <si>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</si>
  <si>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</si>
  <si>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</si>
  <si>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</si>
  <si>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</si>
  <si>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</si>
  <si>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</si>
  <si>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</si>
  <si>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</si>
  <si>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</si>
  <si>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</si>
  <si>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</si>
  <si>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</si>
  <si>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</si>
  <si>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</si>
  <si>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</si>
  <si>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</si>
  <si>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</si>
  <si>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</si>
  <si>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</si>
  <si>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</si>
  <si>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</si>
  <si>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</si>
  <si>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</si>
  <si>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</si>
  <si>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</si>
  <si>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</si>
  <si>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</si>
  <si>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</si>
  <si>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</si>
  <si>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</si>
  <si>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</si>
  <si>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</si>
  <si>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</si>
  <si>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</si>
  <si>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</si>
  <si>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</si>
  <si>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</si>
  <si>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</si>
  <si>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</si>
  <si>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</si>
  <si>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</si>
  <si>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</si>
  <si>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</si>
  <si>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</si>
  <si>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</si>
  <si>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</si>
  <si>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</si>
  <si>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</si>
  <si>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</si>
  <si>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</si>
  <si>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</si>
  <si>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</si>
  <si>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</si>
  <si>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</si>
  <si>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</si>
  <si>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</si>
  <si>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</si>
  <si>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</si>
  <si>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</si>
  <si>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</si>
  <si>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</si>
  <si>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</si>
  <si>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</si>
  <si>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</si>
  <si>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</si>
  <si>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</si>
  <si>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</si>
  <si>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</si>
  <si>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</si>
  <si>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</si>
  <si>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</si>
  <si>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</si>
  <si>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</si>
  <si>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</si>
  <si>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</si>
  <si>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</si>
  <si>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</si>
  <si>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</si>
  <si>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</si>
  <si>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</si>
  <si>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</si>
  <si>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</si>
  <si>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</si>
  <si>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</si>
  <si>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</si>
  <si>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</si>
  <si>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</si>
  <si>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</si>
  <si>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</si>
  <si>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</si>
  <si>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</si>
  <si>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</si>
  <si>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</si>
  <si>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</si>
  <si>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</si>
  <si>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</si>
  <si>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</si>
  <si>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</si>
  <si>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</si>
  <si>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</si>
  <si>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</si>
  <si>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</si>
  <si>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</si>
  <si>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</si>
  <si>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</si>
  <si>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</si>
  <si>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</si>
  <si>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</si>
  <si>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</si>
  <si>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</si>
  <si>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</si>
  <si>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</si>
  <si>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</si>
  <si>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</si>
  <si>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</si>
  <si>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</si>
  <si>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</si>
  <si>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</si>
  <si>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</si>
  <si>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</si>
  <si>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</si>
  <si>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</si>
  <si>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</si>
  <si>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</si>
  <si>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</si>
  <si>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</si>
  <si>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</si>
  <si>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</si>
  <si>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</si>
  <si>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</si>
  <si>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</si>
  <si>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</si>
  <si>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</si>
  <si>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</si>
  <si>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</si>
  <si>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</si>
  <si>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</si>
  <si>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</si>
  <si>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</si>
  <si>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</si>
  <si>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</si>
  <si>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</si>
  <si>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</si>
  <si>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</si>
  <si>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</si>
  <si>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</si>
  <si>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</si>
  <si>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</si>
  <si>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</si>
  <si>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</si>
  <si>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</si>
  <si>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</si>
  <si>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</si>
  <si>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</si>
  <si>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</si>
  <si>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</si>
  <si>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</si>
  <si>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</si>
  <si>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</si>
  <si>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</si>
  <si>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</si>
  <si>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</si>
  <si>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</si>
  <si>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</si>
  <si>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</si>
  <si>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</si>
  <si>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</si>
  <si>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</si>
  <si>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</si>
  <si>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</si>
  <si>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</si>
  <si>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</si>
  <si>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</si>
  <si>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</si>
  <si>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</si>
  <si>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</si>
  <si>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</si>
  <si>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</si>
  <si>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</si>
  <si>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</si>
  <si>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</si>
  <si>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</si>
  <si>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</si>
  <si>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</si>
  <si>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</si>
  <si>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</si>
  <si>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</si>
  <si>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</si>
  <si>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</si>
  <si>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</si>
  <si>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</si>
  <si>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</si>
  <si>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</si>
  <si>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</si>
  <si>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</si>
  <si>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</si>
  <si>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</si>
  <si>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</si>
  <si>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</si>
  <si>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</si>
  <si>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</si>
  <si>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</si>
  <si>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</si>
  <si>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</si>
  <si>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</si>
  <si>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</si>
  <si>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</si>
  <si>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</si>
  <si>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</si>
  <si>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</si>
  <si>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</si>
  <si>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</si>
  <si>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</si>
  <si>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</si>
  <si>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</si>
  <si>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</si>
  <si>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</si>
  <si>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</si>
  <si>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</si>
  <si>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</si>
  <si>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</si>
  <si>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</si>
  <si>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</si>
  <si>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</si>
  <si>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</si>
  <si>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</si>
  <si>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</si>
  <si>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</si>
  <si>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</si>
  <si>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</si>
  <si>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</si>
  <si>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</si>
  <si>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</si>
  <si>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</si>
  <si>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</si>
  <si>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</si>
  <si>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</si>
  <si>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</si>
  <si>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</si>
  <si>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</si>
  <si>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</si>
  <si>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</si>
  <si>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</si>
  <si>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</si>
  <si>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</si>
  <si>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</si>
  <si>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</si>
  <si>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</si>
  <si>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</si>
  <si>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</si>
  <si>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</si>
  <si>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</si>
  <si>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</si>
  <si>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</si>
  <si>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</si>
  <si>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</si>
  <si>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</si>
  <si>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</si>
  <si>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</si>
  <si>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</si>
  <si>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</si>
  <si>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</si>
  <si>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</si>
  <si>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</si>
  <si>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</si>
  <si>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</si>
  <si>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</si>
  <si>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</si>
  <si>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</si>
  <si>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</si>
  <si>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</si>
  <si>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</si>
  <si>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</si>
  <si>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</si>
  <si>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</si>
  <si>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</si>
  <si>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</si>
  <si>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</si>
  <si>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</si>
  <si>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</si>
  <si>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</si>
  <si>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</si>
  <si>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</si>
  <si>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</si>
  <si>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</si>
  <si>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</si>
  <si>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</si>
  <si>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</si>
  <si>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</si>
  <si>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</si>
  <si>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</si>
  <si>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</si>
  <si>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</si>
  <si>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</si>
  <si>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</si>
  <si>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</si>
  <si>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</si>
  <si>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</si>
  <si>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</si>
  <si>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</si>
  <si>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</si>
  <si>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</si>
  <si>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</si>
  <si>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</si>
  <si>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</si>
  <si>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</si>
  <si>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</si>
  <si>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</si>
  <si>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</si>
  <si>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</si>
  <si>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</si>
  <si>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</si>
  <si>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</si>
  <si>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</si>
  <si>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</si>
  <si>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</si>
  <si>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</si>
  <si>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</si>
  <si>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</si>
  <si>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</si>
  <si>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</si>
  <si>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</si>
  <si>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</si>
  <si>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</si>
  <si>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</si>
  <si>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</si>
  <si>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</si>
  <si>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</si>
  <si>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</si>
  <si>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</si>
  <si>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</si>
  <si>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</si>
  <si>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</si>
  <si>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</si>
  <si>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</si>
  <si>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</si>
  <si>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</si>
  <si>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</si>
  <si>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</si>
  <si>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</si>
  <si>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</si>
  <si>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</si>
  <si>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</si>
  <si>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</si>
  <si>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</si>
  <si>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</si>
  <si>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</si>
  <si>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</si>
  <si>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</si>
  <si>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</si>
  <si>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</si>
  <si>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</si>
  <si>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</si>
  <si>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</si>
  <si>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</si>
  <si>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</si>
  <si>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</si>
  <si>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</si>
  <si>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</si>
  <si>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</si>
  <si>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</si>
  <si>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</si>
  <si>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</si>
  <si>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</si>
  <si>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</si>
  <si>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</si>
  <si>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</si>
  <si>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</si>
  <si>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</si>
  <si>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</si>
  <si>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</si>
  <si>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</si>
  <si>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</si>
  <si>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</si>
  <si>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</si>
  <si>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</si>
  <si>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</si>
  <si>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</si>
  <si>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</si>
  <si>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</si>
  <si>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</si>
  <si>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</si>
  <si>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</si>
  <si>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</si>
  <si>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</si>
  <si>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</si>
  <si>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</si>
  <si>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</si>
  <si>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</si>
  <si>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</si>
  <si>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</si>
  <si>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</si>
  <si>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</si>
  <si>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</si>
  <si>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</si>
  <si>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</si>
  <si>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</si>
  <si>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</si>
  <si>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</si>
  <si>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</si>
  <si>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</si>
  <si>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</si>
  <si>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</si>
  <si>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</si>
  <si>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</si>
  <si>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</si>
  <si>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</si>
  <si>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</si>
  <si>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</si>
  <si>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</si>
  <si>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</si>
  <si>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</si>
  <si>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</si>
  <si>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</si>
  <si>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</si>
  <si>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</si>
  <si>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</si>
  <si>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</si>
  <si>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</si>
  <si>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</si>
  <si>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</si>
  <si>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</si>
  <si>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</si>
  <si>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</si>
  <si>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</si>
  <si>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</si>
  <si>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</si>
  <si>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</si>
  <si>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</si>
  <si>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</si>
  <si>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</si>
  <si>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</si>
  <si>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</si>
  <si>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</si>
  <si>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</si>
  <si>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</si>
  <si>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</si>
  <si>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</si>
  <si>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</si>
  <si>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</si>
  <si>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</si>
  <si>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</si>
  <si>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</si>
  <si>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</si>
  <si>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</si>
  <si>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</si>
  <si>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</si>
  <si>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</si>
  <si>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</si>
  <si>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</si>
  <si>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</si>
  <si>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</si>
  <si>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</si>
  <si>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</si>
  <si>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</si>
  <si>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</si>
  <si>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</si>
  <si>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</si>
  <si>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</si>
  <si>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</si>
  <si>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</si>
  <si>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</si>
  <si>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</si>
  <si>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</si>
  <si>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</si>
  <si>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</si>
  <si>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</si>
  <si>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</si>
  <si>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</si>
  <si>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</si>
  <si>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</si>
  <si>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</si>
  <si>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</si>
  <si>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</si>
  <si>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</si>
  <si>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</si>
  <si>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</si>
  <si>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</si>
  <si>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</si>
  <si>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</si>
  <si>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</si>
  <si>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</si>
  <si>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</si>
  <si>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</si>
  <si>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</si>
  <si>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</si>
  <si>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</si>
  <si>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</si>
  <si>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</si>
  <si>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</si>
  <si>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</si>
  <si>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</si>
  <si>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</si>
  <si>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</si>
  <si>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</si>
  <si>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</si>
  <si>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</si>
  <si>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</si>
  <si>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</si>
  <si>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</si>
  <si>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</si>
  <si>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</si>
  <si>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</si>
  <si>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</si>
  <si>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</si>
  <si>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</si>
  <si>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</si>
  <si>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</si>
  <si>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</si>
  <si>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</si>
  <si>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</si>
  <si>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</si>
  <si>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</si>
  <si>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</si>
  <si>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</si>
  <si>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</si>
  <si>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</si>
  <si>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</si>
  <si>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</si>
  <si>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</si>
  <si>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</si>
  <si>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</si>
  <si>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</si>
  <si>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</si>
  <si>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</si>
  <si>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</si>
  <si>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</si>
  <si>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</si>
  <si>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</si>
  <si>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</si>
  <si>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</si>
  <si>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</si>
  <si>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</si>
  <si>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</si>
  <si>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</si>
  <si>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</si>
  <si>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</si>
  <si>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</si>
  <si>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</si>
  <si>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</si>
  <si>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</si>
  <si>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</si>
  <si>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</si>
  <si>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</si>
  <si>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</si>
  <si>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</si>
  <si>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</si>
  <si>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</si>
  <si>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</si>
  <si>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</si>
  <si>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</si>
  <si>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</si>
  <si>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</si>
  <si>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</si>
  <si>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</si>
  <si>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</si>
  <si>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</si>
  <si>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</si>
  <si>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</si>
  <si>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</si>
  <si>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</si>
  <si>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</si>
  <si>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</si>
  <si>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</si>
  <si>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</si>
  <si>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</si>
  <si>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</si>
  <si>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</si>
  <si>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</si>
  <si>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</si>
  <si>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</si>
  <si>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</si>
  <si>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</si>
  <si>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</si>
  <si>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</si>
  <si>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</si>
  <si>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</si>
  <si>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</si>
  <si>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</si>
  <si>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</si>
  <si>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</si>
  <si>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</si>
  <si>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</si>
  <si>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</si>
  <si>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</si>
  <si>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</si>
  <si>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</si>
  <si>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</si>
  <si>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</si>
  <si>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</si>
  <si>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</si>
  <si>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</si>
  <si>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</si>
  <si>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</si>
  <si>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</si>
  <si>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</si>
  <si>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</si>
  <si>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</si>
  <si>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</si>
  <si>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</si>
  <si>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</si>
  <si>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</si>
  <si>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</si>
  <si>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</si>
  <si>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</si>
  <si>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</si>
  <si>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</si>
  <si>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</si>
  <si>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</si>
  <si>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</si>
  <si>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</si>
  <si>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</si>
  <si>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</si>
  <si>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</si>
  <si>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</si>
  <si>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</si>
  <si>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</si>
  <si>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</si>
  <si>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</si>
  <si>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</si>
  <si>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</si>
  <si>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</si>
  <si>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</si>
  <si>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</si>
  <si>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</si>
  <si>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</si>
  <si>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</si>
  <si>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</si>
  <si>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</si>
  <si>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</si>
  <si>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</si>
  <si>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</si>
  <si>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</si>
  <si>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</si>
  <si>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</si>
  <si>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</si>
  <si>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</si>
  <si>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</si>
  <si>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</si>
  <si>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</si>
  <si>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</si>
  <si>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</si>
  <si>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</si>
  <si>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</si>
  <si>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</si>
  <si>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</si>
  <si>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</si>
  <si>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</si>
  <si>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</si>
  <si>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</si>
  <si>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</si>
  <si>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</si>
  <si>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</si>
  <si>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</si>
  <si>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</si>
  <si>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</si>
  <si>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</si>
  <si>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</si>
  <si>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</si>
  <si>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</si>
  <si>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</si>
  <si>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</si>
  <si>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</si>
  <si>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</si>
  <si>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</si>
  <si>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</si>
  <si>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</si>
  <si>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</si>
  <si>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</si>
  <si>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</si>
  <si>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</si>
  <si>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</si>
  <si>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</si>
  <si>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</si>
  <si>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</si>
  <si>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</si>
  <si>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</si>
  <si>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</si>
  <si>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</si>
  <si>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</si>
  <si>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</si>
  <si>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</si>
  <si>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</si>
  <si>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</si>
  <si>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</si>
  <si>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</si>
  <si>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</si>
  <si>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</si>
  <si>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</si>
  <si>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</si>
  <si>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</si>
  <si>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</si>
  <si>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</si>
  <si>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</si>
  <si>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</si>
  <si>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</si>
  <si>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</si>
  <si>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</si>
  <si>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</si>
  <si>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</si>
  <si>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</si>
  <si>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</si>
  <si>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</si>
  <si>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</si>
  <si>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</si>
  <si>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</si>
  <si>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</si>
  <si>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</si>
  <si>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</si>
  <si>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</si>
  <si>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</si>
  <si>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</si>
  <si>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</si>
  <si>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</si>
  <si>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</si>
  <si>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</si>
  <si>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</si>
  <si>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</si>
  <si>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</si>
  <si>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</si>
  <si>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</si>
  <si>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</si>
  <si>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</si>
  <si>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</si>
  <si>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</si>
  <si>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</si>
  <si>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</si>
  <si>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</si>
  <si>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</si>
  <si>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</si>
  <si>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</si>
  <si>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</si>
  <si>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</si>
  <si>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</si>
  <si>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</si>
  <si>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</si>
  <si>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</si>
  <si>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</si>
  <si>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</si>
  <si>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</si>
  <si>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</si>
  <si>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</si>
  <si>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</si>
  <si>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</si>
  <si>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</si>
  <si>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</si>
  <si>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</si>
  <si>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</si>
  <si>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</si>
  <si>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</si>
  <si>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</si>
  <si>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</si>
  <si>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</si>
  <si>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</si>
  <si>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</si>
  <si>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</si>
  <si>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</si>
  <si>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</si>
  <si>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</si>
  <si>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</si>
  <si>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</si>
  <si>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</si>
  <si>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</si>
  <si>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</si>
  <si>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</si>
  <si>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</si>
  <si>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</si>
  <si>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</si>
  <si>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</si>
  <si>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</si>
  <si>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</si>
  <si>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</si>
  <si>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</si>
  <si>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</si>
  <si>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</si>
  <si>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</si>
  <si>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</si>
  <si>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</si>
  <si>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</si>
  <si>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</si>
  <si>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</si>
  <si>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</si>
  <si>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</si>
  <si>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</si>
  <si>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</si>
  <si>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</si>
  <si>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</si>
  <si>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</si>
  <si>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</si>
  <si>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</si>
  <si>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</si>
  <si>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</si>
  <si>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</si>
  <si>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</si>
  <si>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</si>
  <si>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</si>
  <si>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</si>
  <si>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</si>
  <si>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</si>
  <si>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</si>
  <si>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</si>
  <si>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</si>
  <si>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</si>
  <si>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</si>
  <si>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</si>
  <si>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</si>
  <si>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</si>
  <si>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</si>
  <si>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</si>
  <si>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</si>
  <si>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</si>
  <si>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</si>
  <si>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</si>
  <si>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</si>
  <si>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</si>
  <si>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</si>
  <si>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</si>
  <si>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</si>
  <si>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</si>
  <si>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</si>
  <si>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</si>
  <si>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</si>
  <si>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</si>
  <si>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</si>
  <si>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</si>
  <si>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</si>
  <si>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</si>
  <si>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</si>
  <si>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</si>
  <si>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</si>
  <si>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</si>
  <si>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</si>
  <si>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</si>
  <si>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</si>
  <si>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</si>
  <si>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</si>
  <si>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</si>
  <si>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</si>
  <si>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</si>
  <si>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</si>
  <si>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</si>
  <si>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</si>
  <si>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</si>
  <si>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</si>
  <si>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</si>
  <si>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</si>
  <si>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</si>
  <si>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</si>
  <si>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</si>
  <si>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</si>
  <si>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</si>
  <si>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</si>
  <si>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</si>
  <si>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</si>
  <si>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</si>
  <si>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</si>
  <si>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</si>
  <si>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</si>
  <si>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</si>
  <si>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</si>
  <si>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</si>
  <si>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</si>
  <si>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</si>
  <si>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</si>
  <si>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</si>
  <si>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</si>
  <si>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</si>
  <si>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</si>
  <si>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</si>
  <si>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</si>
  <si>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</si>
  <si>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</si>
  <si>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</si>
  <si>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</si>
  <si>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</si>
  <si>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</si>
  <si>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</si>
  <si>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</si>
  <si>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</si>
  <si>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</si>
  <si>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</si>
  <si>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</si>
  <si>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</si>
  <si>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</si>
  <si>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</si>
  <si>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</si>
  <si>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</si>
  <si>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</si>
  <si>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</si>
  <si>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</si>
  <si>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</si>
  <si>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</si>
  <si>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</si>
  <si>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</si>
  <si>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</si>
  <si>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</si>
  <si>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</si>
  <si>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</si>
  <si>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</si>
  <si>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</si>
  <si>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</si>
  <si>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</si>
  <si>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</si>
  <si>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</si>
  <si>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</si>
  <si>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</si>
  <si>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</si>
  <si>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</si>
  <si>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</si>
  <si>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</si>
  <si>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</si>
  <si>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</si>
  <si>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</si>
  <si>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</si>
  <si>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</si>
  <si>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</si>
  <si>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</si>
  <si>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</si>
  <si>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</si>
  <si>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</si>
  <si>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</si>
  <si>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</si>
  <si>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</si>
  <si>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</si>
  <si>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</si>
  <si>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</si>
  <si>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</si>
  <si>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</si>
  <si>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</si>
  <si>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</si>
  <si>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</si>
  <si>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</si>
  <si>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</si>
  <si>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</si>
  <si>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</si>
  <si>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</si>
  <si>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</si>
  <si>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</si>
  <si>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</si>
  <si>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</si>
  <si>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</si>
  <si>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</si>
  <si>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</si>
  <si>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</si>
  <si>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</si>
  <si>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</si>
  <si>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</si>
  <si>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</si>
  <si>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</si>
  <si>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</si>
  <si>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</si>
  <si>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</si>
  <si>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</si>
  <si>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</si>
  <si>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</si>
  <si>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</si>
  <si>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</si>
  <si>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</si>
  <si>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</si>
  <si>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</si>
  <si>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</si>
  <si>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</si>
  <si>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</si>
  <si>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</si>
  <si>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</si>
  <si>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</si>
  <si>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</si>
  <si>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</si>
  <si>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</si>
  <si>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</si>
  <si>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</si>
  <si>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</si>
  <si>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</si>
  <si>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</si>
  <si>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</si>
  <si>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</si>
  <si>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</si>
  <si>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</si>
  <si>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</si>
  <si>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</si>
  <si>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</si>
  <si>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</si>
  <si>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</si>
  <si>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</si>
  <si>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</si>
  <si>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</si>
  <si>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</si>
  <si>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</si>
  <si>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</si>
  <si>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</si>
  <si>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</si>
  <si>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</si>
  <si>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</si>
  <si>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</si>
  <si>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</si>
  <si>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</si>
  <si>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</si>
  <si>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</si>
  <si>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</si>
  <si>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</si>
  <si>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</si>
  <si>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</si>
  <si>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</si>
  <si>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</si>
  <si>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</si>
  <si>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</si>
  <si>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</si>
  <si>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</si>
  <si>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</si>
  <si>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</si>
  <si>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</si>
  <si>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</si>
  <si>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</si>
  <si>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</si>
  <si>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</si>
  <si>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</si>
  <si>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</si>
  <si>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</si>
  <si>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</si>
  <si>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</si>
  <si>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</si>
  <si>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</si>
  <si>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</si>
  <si>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</si>
  <si>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</si>
  <si>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</si>
  <si>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</si>
  <si>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</si>
  <si>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</si>
  <si>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</si>
  <si>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</si>
  <si>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</si>
  <si>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</si>
  <si>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</si>
  <si>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</si>
  <si>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</si>
  <si>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</si>
  <si>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</si>
  <si>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</si>
  <si>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</si>
  <si>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</si>
  <si>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</si>
  <si>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</si>
  <si>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</si>
  <si>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</si>
  <si>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</si>
  <si>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</si>
  <si>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</si>
  <si>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</si>
  <si>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</si>
  <si>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</si>
  <si>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</si>
  <si>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</si>
  <si>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</si>
  <si>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</si>
  <si>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</si>
  <si>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</si>
  <si>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</si>
  <si>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</si>
  <si>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</si>
  <si>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</si>
  <si>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</si>
  <si>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</si>
  <si>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</si>
  <si>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</si>
  <si>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</si>
  <si>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</si>
  <si>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</si>
  <si>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</si>
  <si>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</si>
  <si>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</si>
  <si>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</si>
  <si>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</si>
  <si>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</si>
  <si>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</si>
  <si>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</si>
  <si>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</si>
  <si>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</si>
  <si>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</si>
  <si>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</si>
  <si>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</si>
  <si>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</si>
  <si>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</si>
  <si>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</si>
  <si>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</si>
  <si>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</si>
  <si>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</si>
  <si>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</si>
  <si>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</si>
  <si>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</si>
  <si>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</si>
  <si>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</si>
  <si>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</si>
  <si>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</si>
  <si>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</si>
  <si>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</si>
  <si>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</si>
  <si>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</si>
  <si>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</si>
  <si>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</si>
  <si>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</si>
  <si>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</si>
  <si>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</si>
  <si>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</si>
  <si>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</si>
  <si>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</si>
  <si>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</si>
  <si>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</si>
  <si>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</si>
  <si>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</si>
  <si>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</si>
  <si>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</si>
  <si>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</si>
  <si>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</si>
  <si>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</si>
  <si>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</si>
  <si>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</si>
  <si>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</si>
  <si>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</si>
  <si>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</si>
  <si>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</si>
  <si>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</si>
  <si>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</si>
  <si>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</si>
  <si>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</si>
  <si>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</si>
  <si>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</si>
  <si>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</si>
  <si>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</si>
  <si>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</si>
  <si>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</si>
  <si>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</si>
  <si>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</si>
  <si>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</si>
  <si>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</si>
  <si>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</si>
  <si>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</si>
  <si>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</si>
  <si>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</si>
  <si>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</si>
  <si>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</si>
  <si>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</si>
  <si>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</si>
  <si>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</si>
  <si>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</si>
  <si>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</si>
  <si>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</si>
  <si>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</si>
  <si>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</si>
  <si>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</si>
  <si>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</si>
  <si>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</si>
  <si>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</si>
  <si>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</si>
  <si>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</si>
  <si>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</si>
  <si>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</si>
  <si>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</si>
  <si>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</si>
  <si>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</si>
  <si>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</si>
  <si>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</si>
  <si>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</si>
  <si>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</si>
  <si>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</si>
  <si>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</si>
  <si>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</si>
  <si>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</si>
  <si>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</si>
  <si>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</si>
  <si>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</si>
  <si>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</si>
  <si>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</si>
  <si>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</si>
  <si>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</si>
  <si>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</si>
  <si>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</si>
  <si>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</si>
  <si>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</si>
  <si>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</si>
  <si>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</si>
  <si>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</si>
  <si>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</si>
  <si>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</si>
  <si>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</si>
  <si>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</si>
  <si>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</si>
  <si>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</si>
  <si>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</si>
  <si>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</si>
  <si>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</si>
  <si>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</si>
  <si>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</si>
  <si>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</si>
  <si>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</si>
  <si>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</si>
  <si>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</si>
  <si>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</si>
  <si>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</si>
  <si>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</si>
  <si>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</si>
  <si>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</si>
  <si>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</si>
  <si>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</si>
  <si>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</si>
  <si>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</si>
  <si>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</si>
  <si>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</si>
  <si>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</si>
  <si>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</si>
  <si>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</si>
  <si>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</si>
  <si>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</si>
  <si>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</si>
  <si>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</si>
  <si>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</si>
  <si>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</si>
  <si>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</si>
  <si>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</si>
  <si>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</si>
  <si>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</si>
  <si>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</si>
  <si>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</si>
  <si>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</si>
  <si>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</si>
  <si>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</si>
  <si>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</si>
  <si>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</si>
  <si>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</si>
  <si>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</si>
  <si>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</si>
  <si>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</si>
  <si>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</si>
  <si>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</si>
  <si>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</si>
  <si>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</si>
  <si>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</si>
  <si>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</si>
  <si>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</si>
  <si>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</si>
  <si>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</si>
  <si>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</si>
  <si>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</si>
  <si>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</si>
  <si>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</si>
  <si>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</si>
  <si>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</si>
  <si>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</si>
  <si>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</si>
  <si>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</si>
  <si>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</si>
  <si>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</si>
  <si>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</si>
  <si>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</si>
  <si>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</si>
  <si>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</si>
  <si>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</si>
  <si>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</si>
  <si>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</si>
  <si>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</si>
  <si>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</si>
  <si>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</si>
  <si>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</si>
  <si>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</si>
  <si>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</si>
  <si>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</si>
  <si>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</si>
  <si>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</si>
  <si>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</si>
  <si>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</si>
  <si>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</si>
  <si>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</si>
  <si>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</si>
  <si>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</si>
  <si>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</si>
  <si>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</si>
  <si>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</si>
  <si>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</si>
  <si>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</si>
  <si>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</si>
  <si>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</si>
  <si>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</si>
  <si>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</si>
  <si>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</si>
  <si>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</si>
  <si>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</si>
  <si>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</si>
  <si>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</si>
  <si>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</si>
  <si>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</si>
  <si>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</si>
  <si>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</si>
  <si>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</si>
  <si>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</si>
  <si>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</si>
  <si>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</si>
  <si>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</si>
  <si>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</si>
  <si>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</si>
  <si>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</si>
  <si>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</si>
  <si>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</si>
  <si>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</si>
  <si>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</si>
  <si>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</si>
  <si>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</si>
  <si>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</si>
  <si>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</si>
  <si>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</si>
  <si>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</si>
  <si>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</si>
  <si>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</si>
  <si>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</si>
  <si>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</si>
  <si>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</si>
  <si>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</si>
  <si>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</si>
  <si>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</si>
  <si>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</si>
  <si>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</si>
  <si>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</si>
  <si>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</si>
  <si>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</si>
  <si>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</si>
  <si>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</si>
  <si>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</si>
  <si>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</si>
  <si>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</si>
  <si>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</si>
  <si>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</si>
  <si>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</si>
  <si>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</si>
  <si>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</si>
  <si>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</si>
  <si>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</si>
  <si>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</si>
  <si>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</si>
  <si>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</si>
  <si>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</si>
  <si>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</si>
  <si>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</si>
  <si>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</si>
  <si>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</si>
  <si>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</si>
  <si>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</si>
  <si>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</si>
  <si>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</si>
  <si>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</si>
  <si>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</si>
  <si>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</si>
  <si>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</si>
  <si>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</si>
  <si>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</si>
  <si>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</si>
  <si>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</si>
  <si>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</si>
  <si>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</si>
  <si>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</si>
  <si>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</si>
  <si>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</si>
  <si>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</si>
  <si>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</si>
  <si>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</si>
  <si>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</si>
  <si>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</si>
  <si>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</si>
  <si>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</si>
  <si>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</si>
  <si>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</si>
  <si>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</si>
  <si>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</si>
  <si>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</si>
  <si>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</si>
  <si>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</si>
  <si>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</si>
  <si>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</si>
  <si>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</si>
  <si>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</si>
  <si>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</si>
  <si>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</si>
  <si>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</si>
  <si>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</si>
  <si>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</si>
  <si>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</si>
  <si>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</si>
  <si>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</si>
  <si>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</si>
  <si>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</si>
  <si>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</si>
  <si>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</si>
  <si>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</si>
  <si>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</si>
  <si>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</si>
  <si>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</si>
  <si>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</si>
  <si>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</si>
  <si>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</si>
  <si>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</si>
  <si>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</si>
  <si>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</si>
  <si>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</si>
  <si>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</si>
  <si>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</si>
  <si>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</si>
  <si>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</si>
  <si>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</si>
  <si>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</si>
  <si>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</si>
  <si>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</si>
  <si>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</si>
  <si>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</si>
  <si>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</si>
  <si>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</si>
  <si>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</si>
  <si>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</si>
  <si>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</si>
  <si>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</si>
  <si>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</si>
  <si>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</si>
  <si>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</si>
  <si>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</si>
  <si>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</si>
  <si>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</si>
  <si>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</si>
  <si>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</si>
  <si>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</si>
  <si>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</si>
  <si>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</si>
  <si>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</si>
  <si>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</si>
  <si>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</si>
  <si>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</si>
  <si>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</si>
  <si>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</si>
  <si>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</si>
  <si>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</si>
  <si>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</si>
  <si>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</si>
  <si>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</si>
  <si>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</si>
  <si>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</si>
  <si>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</si>
  <si>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</si>
  <si>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</si>
  <si>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</si>
  <si>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</si>
  <si>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</si>
  <si>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</si>
  <si>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</si>
  <si>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</si>
  <si>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</si>
  <si>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</si>
  <si>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</si>
  <si>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</si>
  <si>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</si>
  <si>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</si>
  <si>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</si>
  <si>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</si>
  <si>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</si>
  <si>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</si>
  <si>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</si>
  <si>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</si>
  <si>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</si>
  <si>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</si>
  <si>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</si>
  <si>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</si>
  <si>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</si>
  <si>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</si>
  <si>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</si>
  <si>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</si>
  <si>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</si>
  <si>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</si>
  <si>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</si>
  <si>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</si>
  <si>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</si>
  <si>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</si>
  <si>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</si>
  <si>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</si>
  <si>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</si>
  <si>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</si>
  <si>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</si>
  <si>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</si>
  <si>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</si>
  <si>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</si>
  <si>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</si>
  <si>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</si>
  <si>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</si>
  <si>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</si>
  <si>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</si>
  <si>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</si>
  <si>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</si>
  <si>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</si>
  <si>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</si>
  <si>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</si>
  <si>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</si>
  <si>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</si>
  <si>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</si>
  <si>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</si>
  <si>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</si>
  <si>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</si>
  <si>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</si>
  <si>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</si>
  <si>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</si>
  <si>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</si>
  <si>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</si>
  <si>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</si>
  <si>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</si>
  <si>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</si>
  <si>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</si>
  <si>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</si>
  <si>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</si>
  <si>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</si>
  <si>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</si>
  <si>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</si>
  <si>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</si>
  <si>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</si>
  <si>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</si>
  <si>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</si>
  <si>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</si>
  <si>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</si>
  <si>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</si>
  <si>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</si>
  <si>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</si>
  <si>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</si>
  <si>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</si>
  <si>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</si>
  <si>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</si>
  <si>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</si>
  <si>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</si>
  <si>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</si>
  <si>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</si>
  <si>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</si>
  <si>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</si>
  <si>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</si>
  <si>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</si>
  <si>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</si>
  <si>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</si>
  <si>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</si>
  <si>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</si>
  <si>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</si>
  <si>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</si>
  <si>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</si>
  <si>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</si>
  <si>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</si>
  <si>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</si>
  <si>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</si>
  <si>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</si>
  <si>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</si>
  <si>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</si>
  <si>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</si>
  <si>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</si>
  <si>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</si>
  <si>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</si>
  <si>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</si>
  <si>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</si>
  <si>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</si>
  <si>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</si>
  <si>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</si>
  <si>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</si>
  <si>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</si>
  <si>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</si>
  <si>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</si>
  <si>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</si>
  <si>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</si>
  <si>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</si>
  <si>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</si>
  <si>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</si>
  <si>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</si>
  <si>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</si>
  <si>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</si>
  <si>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</si>
  <si>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</si>
  <si>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</si>
  <si>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</si>
  <si>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</si>
  <si>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</si>
  <si>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</si>
  <si>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</si>
  <si>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</si>
  <si>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</si>
  <si>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</si>
  <si>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</si>
  <si>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</si>
  <si>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</si>
  <si>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</si>
  <si>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</si>
  <si>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</si>
  <si>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</si>
  <si>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</si>
  <si>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</si>
  <si>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</si>
  <si>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</si>
  <si>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</si>
  <si>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</si>
  <si>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</si>
  <si>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</si>
  <si>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</si>
  <si>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</si>
  <si>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</si>
  <si>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</si>
  <si>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</si>
  <si>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</si>
  <si>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</si>
  <si>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</si>
  <si>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</si>
  <si>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</si>
  <si>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</si>
  <si>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</si>
  <si>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</si>
  <si>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</si>
  <si>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</si>
  <si>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</si>
  <si>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</si>
  <si>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</si>
  <si>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</si>
  <si>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</si>
  <si>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</si>
  <si>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</si>
  <si>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</si>
  <si>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</si>
  <si>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</si>
  <si>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</si>
  <si>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</si>
  <si>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</si>
  <si>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</si>
  <si>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</si>
  <si>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</si>
  <si>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</si>
  <si>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</si>
  <si>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</si>
  <si>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</si>
  <si>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</si>
  <si>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</si>
  <si>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</si>
  <si>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</si>
  <si>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</si>
  <si>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</si>
  <si>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</si>
  <si>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</si>
  <si>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</si>
  <si>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</si>
  <si>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</si>
  <si>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</si>
  <si>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</si>
  <si>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</si>
  <si>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</si>
  <si>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</si>
  <si>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</si>
  <si>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</si>
  <si>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</si>
  <si>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</si>
  <si>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</si>
  <si>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</si>
  <si>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</si>
  <si>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</si>
  <si>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</si>
  <si>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</si>
  <si>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</si>
  <si>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</si>
  <si>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</si>
  <si>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</si>
  <si>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</si>
  <si>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</si>
  <si>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</si>
  <si>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</si>
  <si>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</si>
  <si>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</si>
  <si>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</si>
  <si>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</si>
  <si>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</si>
  <si>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</si>
  <si>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</si>
  <si>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</si>
  <si>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</si>
  <si>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</si>
  <si>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</si>
  <si>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</si>
  <si>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</si>
  <si>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</si>
  <si>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</si>
  <si>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</si>
  <si>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</si>
  <si>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</si>
  <si>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</si>
  <si>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</si>
  <si>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</si>
  <si>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</si>
  <si>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</si>
  <si>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</si>
  <si>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</si>
  <si>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</si>
  <si>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</si>
  <si>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</si>
  <si>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</si>
  <si>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</si>
  <si>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</si>
  <si>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</si>
  <si>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</si>
  <si>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</si>
  <si>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</si>
  <si>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</si>
  <si>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</si>
  <si>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</si>
  <si>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</si>
  <si>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</si>
  <si>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</si>
  <si>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</si>
  <si>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</si>
  <si>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</si>
  <si>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</si>
  <si>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</si>
  <si>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</si>
  <si>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</si>
  <si>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</si>
  <si>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</si>
  <si>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</si>
  <si>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</si>
  <si>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</si>
  <si>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</si>
  <si>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</si>
  <si>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</si>
  <si>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</si>
  <si>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</si>
  <si>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</si>
  <si>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</si>
  <si>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</si>
  <si>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</si>
  <si>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</si>
  <si>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</si>
  <si>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</si>
  <si>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</si>
  <si>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</si>
  <si>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</si>
  <si>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</si>
  <si>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</si>
  <si>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</si>
  <si>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</si>
  <si>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</si>
  <si>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</si>
  <si>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</si>
  <si>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</si>
  <si>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</si>
  <si>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</si>
  <si>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</si>
  <si>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</si>
  <si>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</si>
  <si>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</si>
  <si>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</si>
  <si>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</si>
  <si>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</si>
  <si>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</si>
  <si>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</si>
  <si>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</si>
  <si>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</si>
  <si>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</si>
  <si>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</si>
  <si>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</si>
  <si>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</si>
  <si>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</si>
  <si>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</si>
  <si>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</si>
  <si>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</si>
  <si>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</si>
  <si>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</si>
  <si>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</si>
  <si>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</si>
  <si>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</si>
  <si>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</si>
  <si>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</si>
  <si>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</si>
  <si>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</si>
  <si>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</si>
  <si>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</si>
  <si>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</si>
  <si>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</si>
  <si>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</si>
  <si>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</si>
  <si>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</si>
  <si>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</si>
  <si>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</si>
  <si>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</si>
  <si>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</si>
  <si>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</si>
  <si>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</si>
  <si>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</si>
  <si>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</si>
  <si>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</si>
  <si>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</si>
  <si>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</si>
  <si>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</si>
  <si>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</si>
  <si>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</si>
  <si>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</si>
  <si>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</si>
  <si>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</si>
  <si>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</si>
  <si>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</si>
  <si>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</si>
  <si>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</si>
  <si>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</si>
  <si>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</si>
  <si>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</si>
  <si>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</si>
  <si>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</si>
  <si>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</si>
  <si>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</si>
  <si>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</si>
  <si>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</si>
  <si>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</si>
  <si>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</si>
  <si>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</si>
  <si>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</si>
  <si>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</si>
  <si>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</si>
  <si>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</si>
  <si>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</si>
  <si>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</si>
  <si>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</si>
  <si>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</si>
  <si>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</si>
  <si>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</si>
  <si>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</si>
  <si>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</si>
  <si>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</si>
  <si>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</si>
  <si>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</si>
  <si>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</si>
  <si>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</si>
  <si>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</si>
  <si>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</si>
  <si>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</si>
  <si>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</si>
  <si>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</si>
  <si>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</si>
  <si>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</si>
  <si>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</si>
  <si>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</si>
  <si>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</si>
  <si>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</si>
  <si>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</si>
  <si>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</si>
  <si>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</si>
  <si>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</si>
  <si>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</si>
  <si>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</si>
  <si>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</si>
  <si>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</si>
  <si>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</si>
  <si>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</si>
  <si>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</si>
  <si>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</si>
  <si>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</si>
  <si>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</si>
  <si>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</si>
  <si>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</si>
  <si>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</si>
  <si>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</si>
  <si>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</si>
  <si>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</si>
  <si>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</si>
  <si>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</si>
  <si>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</si>
  <si>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</si>
  <si>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</si>
  <si>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</si>
  <si>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</si>
  <si>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</si>
  <si>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</si>
  <si>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</si>
  <si>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</si>
  <si>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</si>
  <si>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</si>
  <si>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</si>
  <si>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</si>
  <si>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</si>
  <si>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</si>
  <si>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</si>
  <si>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</si>
  <si>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</si>
  <si>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</si>
  <si>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</si>
  <si>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</si>
  <si>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</si>
  <si>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</si>
  <si>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</si>
  <si>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</si>
  <si>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</si>
  <si>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</si>
  <si>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</si>
  <si>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</si>
  <si>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</si>
  <si>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</si>
  <si>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</si>
  <si>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</si>
  <si>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</si>
  <si>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</si>
  <si>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</si>
  <si>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</si>
  <si>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</si>
  <si>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</si>
  <si>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</si>
  <si>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</si>
  <si>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</si>
  <si>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</si>
  <si>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</si>
  <si>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</si>
  <si>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</si>
  <si>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</si>
  <si>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</si>
  <si>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</si>
  <si>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</si>
  <si>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</si>
  <si>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</si>
  <si>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</si>
  <si>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</si>
  <si>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</si>
  <si>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</si>
  <si>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</si>
  <si>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</si>
  <si>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</si>
  <si>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</si>
  <si>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</si>
  <si>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</si>
  <si>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</si>
  <si>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</si>
  <si>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</si>
  <si>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</si>
  <si>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</si>
  <si>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</si>
  <si>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</si>
  <si>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</si>
  <si>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</si>
  <si>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</si>
  <si>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</si>
  <si>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</si>
  <si>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</si>
  <si>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</si>
  <si>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</si>
  <si>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</si>
  <si>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</si>
  <si>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</si>
  <si>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</si>
  <si>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</si>
  <si>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</si>
  <si>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</si>
  <si>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</si>
  <si>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</si>
  <si>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</si>
  <si>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</si>
  <si>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</si>
  <si>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</si>
  <si>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</si>
  <si>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</si>
  <si>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</si>
  <si>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</si>
  <si>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</si>
  <si>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</si>
  <si>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</si>
  <si>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</si>
  <si>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</si>
  <si>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</si>
  <si>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</si>
  <si>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</si>
  <si>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</si>
  <si>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</si>
  <si>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</si>
  <si>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</si>
  <si>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</si>
  <si>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</si>
  <si>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</si>
  <si>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</si>
  <si>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</si>
  <si>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</si>
  <si>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</si>
  <si>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</si>
  <si>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</si>
  <si>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</si>
  <si>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</si>
  <si>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</si>
  <si>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</si>
  <si>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</si>
  <si>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</si>
  <si>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</si>
  <si>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</si>
  <si>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</si>
  <si>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</si>
  <si>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</si>
  <si>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</si>
  <si>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</si>
  <si>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</si>
  <si>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</si>
  <si>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</si>
  <si>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</si>
  <si>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</si>
  <si>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</si>
  <si>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</si>
  <si>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</si>
  <si>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</si>
  <si>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</si>
  <si>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</si>
  <si>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</si>
  <si>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</si>
  <si>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</si>
  <si>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</si>
  <si>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</si>
  <si>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</si>
  <si>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</si>
  <si>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</si>
  <si>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</si>
  <si>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</si>
  <si>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</si>
  <si>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</si>
  <si>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</si>
  <si>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</si>
  <si>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</si>
  <si>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</si>
  <si>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</si>
  <si>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</si>
  <si>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</si>
  <si>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</si>
  <si>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</si>
  <si>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</si>
  <si>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</si>
  <si>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</si>
  <si>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</si>
  <si>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</si>
  <si>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</si>
  <si>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</si>
  <si>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</si>
  <si>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</si>
  <si>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</si>
  <si>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</si>
  <si>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</si>
  <si>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</si>
  <si>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</si>
  <si>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</si>
  <si>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</si>
  <si>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</si>
  <si>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</si>
  <si>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</si>
  <si>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</si>
  <si>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</si>
  <si>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</si>
  <si>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</si>
  <si>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</si>
  <si>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</si>
  <si>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</si>
  <si>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</si>
  <si>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</si>
  <si>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</si>
  <si>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</si>
  <si>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</si>
  <si>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</si>
  <si>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</si>
  <si>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</si>
  <si>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</si>
  <si>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</si>
  <si>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</si>
  <si>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</si>
  <si>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</si>
  <si>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</si>
  <si>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</si>
  <si>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</si>
  <si>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</si>
  <si>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</si>
  <si>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</si>
  <si>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</si>
  <si>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</si>
  <si>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</si>
  <si>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</si>
  <si>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</si>
  <si>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</si>
  <si>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</si>
  <si>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</si>
  <si>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</si>
  <si>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</si>
  <si>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</si>
  <si>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</si>
  <si>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</si>
  <si>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</si>
  <si>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</si>
  <si>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</si>
  <si>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</si>
  <si>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</si>
  <si>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</si>
  <si>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</si>
  <si>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</si>
  <si>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</si>
  <si>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</si>
  <si>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</si>
  <si>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</si>
  <si>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</si>
  <si>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</si>
  <si>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</si>
  <si>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</si>
  <si>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</si>
  <si>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</si>
  <si>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</si>
  <si>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</si>
  <si>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</si>
  <si>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</si>
  <si>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</si>
  <si>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</si>
  <si>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</si>
  <si>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</si>
  <si>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</si>
  <si>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</si>
  <si>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</si>
  <si>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</si>
  <si>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</si>
  <si>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</si>
  <si>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</si>
  <si>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</si>
  <si>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</si>
  <si>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</si>
  <si>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</si>
  <si>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</si>
  <si>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</si>
  <si>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</si>
  <si>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</si>
  <si>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</si>
  <si>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</si>
  <si>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</si>
  <si>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</si>
  <si>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</si>
  <si>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</si>
  <si>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</si>
  <si>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</si>
  <si>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</si>
  <si>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</si>
  <si>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</si>
  <si>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</si>
  <si>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</si>
  <si>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</si>
  <si>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</si>
  <si>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</si>
  <si>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</si>
  <si>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</si>
  <si>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</si>
  <si>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</si>
  <si>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</si>
  <si>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</si>
  <si>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</si>
  <si>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</si>
  <si>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</si>
  <si>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</si>
  <si>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</si>
  <si>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</si>
  <si>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</si>
  <si>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</si>
  <si>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</si>
  <si>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</si>
  <si>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</si>
  <si>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</si>
  <si>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</si>
  <si>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</si>
  <si>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</si>
  <si>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</si>
  <si>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</si>
  <si>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</si>
  <si>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</si>
  <si>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</si>
  <si>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</si>
  <si>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</si>
  <si>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</si>
  <si>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</si>
  <si>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</si>
  <si>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</si>
  <si>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</si>
  <si>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</si>
  <si>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</si>
  <si>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</si>
  <si>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</si>
  <si>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</si>
  <si>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</si>
  <si>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</si>
  <si>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</si>
  <si>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</si>
  <si>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</si>
  <si>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</si>
  <si>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</si>
  <si>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</si>
  <si>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</si>
  <si>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</si>
  <si>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</si>
  <si>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</si>
  <si>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</si>
  <si>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</si>
  <si>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</si>
  <si>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</si>
  <si>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</si>
  <si>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</si>
  <si>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</si>
  <si>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</si>
  <si>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</si>
  <si>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</si>
  <si>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</si>
  <si>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</si>
  <si>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</si>
  <si>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</si>
  <si>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</si>
  <si>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</si>
  <si>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</si>
  <si>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</si>
  <si>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</si>
  <si>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</si>
  <si>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</si>
  <si>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</si>
  <si>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</si>
  <si>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</si>
  <si>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</si>
  <si>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</si>
  <si>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</si>
  <si>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</si>
  <si>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</si>
  <si>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</si>
  <si>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</si>
  <si>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</si>
  <si>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</si>
  <si>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</si>
  <si>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</si>
  <si>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</si>
  <si>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</si>
  <si>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</si>
  <si>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</si>
  <si>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</si>
  <si>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</si>
  <si>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</si>
  <si>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</si>
  <si>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</si>
  <si>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</si>
  <si>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</si>
  <si>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</si>
  <si>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</si>
  <si>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</si>
  <si>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</si>
  <si>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</si>
  <si>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</si>
  <si>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</si>
  <si>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</si>
  <si>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</si>
  <si>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</si>
  <si>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</si>
  <si>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</si>
  <si>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</si>
  <si>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</si>
  <si>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</si>
  <si>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</si>
  <si>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</si>
  <si>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</si>
  <si>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</si>
  <si>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</si>
  <si>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</si>
  <si>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</si>
  <si>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</si>
  <si>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</si>
  <si>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</si>
  <si>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</si>
  <si>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</si>
  <si>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</si>
  <si>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</si>
  <si>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</si>
  <si>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</si>
  <si>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</si>
  <si>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</si>
  <si>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</si>
  <si>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</si>
  <si>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</si>
  <si>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</si>
  <si>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</si>
  <si>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</si>
  <si>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</si>
  <si>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</si>
  <si>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</si>
  <si>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</si>
  <si>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</si>
  <si>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</si>
  <si>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</si>
  <si>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</si>
  <si>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</si>
  <si>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</si>
  <si>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</si>
  <si>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</si>
  <si>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</si>
  <si>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</si>
  <si>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</si>
  <si>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</si>
  <si>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</si>
  <si>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</si>
  <si>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</si>
  <si>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</si>
  <si>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</si>
  <si>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</si>
  <si>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</si>
  <si>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</si>
  <si>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</si>
  <si>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</si>
  <si>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</si>
  <si>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</si>
  <si>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</si>
  <si>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</si>
  <si>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</si>
  <si>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</si>
  <si>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</si>
  <si>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</si>
  <si>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</si>
  <si>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</si>
  <si>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</si>
  <si>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</si>
  <si>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</si>
  <si>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</si>
  <si>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</si>
  <si>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</si>
  <si>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</si>
  <si>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</si>
  <si>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</si>
  <si>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</si>
  <si>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</si>
  <si>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</si>
  <si>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</si>
  <si>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</si>
  <si>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</si>
  <si>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</si>
  <si>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</si>
  <si>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</si>
  <si>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</si>
  <si>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</si>
  <si>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</si>
  <si>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</si>
  <si>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</si>
  <si>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</si>
  <si>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</si>
  <si>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</si>
  <si>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</si>
  <si>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</si>
  <si>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</si>
  <si>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</si>
  <si>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</si>
  <si>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</si>
  <si>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</si>
  <si>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</si>
  <si>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</si>
  <si>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</si>
  <si>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</si>
  <si>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</si>
  <si>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</si>
  <si>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</si>
  <si>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</si>
  <si>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</si>
  <si>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</si>
  <si>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</si>
  <si>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</si>
  <si>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</si>
  <si>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</si>
  <si>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</si>
  <si>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</si>
  <si>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</si>
  <si>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</si>
  <si>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</si>
  <si>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</si>
  <si>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</si>
  <si>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</si>
  <si>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</si>
  <si>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</si>
  <si>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</si>
  <si>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</si>
  <si>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</si>
  <si>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</si>
  <si>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</si>
  <si>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</si>
  <si>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</si>
  <si>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</si>
  <si>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</si>
  <si>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</si>
  <si>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</si>
  <si>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</si>
  <si>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</si>
  <si>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</si>
  <si>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</si>
  <si>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</si>
  <si>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</si>
  <si>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</si>
  <si>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</si>
  <si>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</si>
  <si>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</si>
  <si>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</si>
  <si>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</si>
  <si>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</si>
  <si>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</si>
  <si>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</si>
  <si>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</si>
  <si>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</si>
  <si>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</si>
  <si>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</si>
  <si>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</si>
  <si>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</si>
  <si>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</si>
  <si>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</si>
  <si>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</si>
  <si>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</si>
  <si>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</si>
  <si>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</si>
  <si>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</si>
  <si>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</si>
  <si>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</si>
  <si>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</si>
  <si>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</si>
  <si>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</si>
  <si>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</si>
  <si>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</si>
  <si>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</si>
  <si>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</si>
  <si>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</si>
  <si>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</si>
  <si>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</si>
  <si>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</si>
  <si>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</si>
  <si>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</si>
  <si>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</si>
  <si>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</si>
  <si>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</si>
  <si>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</si>
  <si>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</si>
  <si>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</si>
  <si>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</si>
  <si>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</si>
  <si>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</si>
  <si>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</si>
  <si>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</si>
  <si>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</si>
  <si>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</si>
  <si>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</si>
  <si>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</si>
  <si>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</si>
  <si>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</si>
  <si>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</si>
  <si>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</si>
  <si>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</si>
  <si>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</si>
  <si>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</si>
  <si>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</si>
  <si>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</si>
  <si>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</si>
  <si>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</si>
  <si>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</si>
  <si>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</si>
  <si>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</si>
  <si>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</si>
  <si>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</si>
  <si>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</si>
  <si>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</si>
  <si>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</si>
  <si>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</si>
  <si>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</si>
  <si>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</si>
  <si>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</si>
  <si>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</si>
  <si>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</si>
  <si>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</si>
  <si>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</si>
  <si>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</si>
  <si>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</si>
  <si>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</si>
  <si>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</si>
  <si>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</si>
  <si>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</si>
  <si>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</si>
  <si>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</si>
  <si>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</si>
  <si>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</si>
  <si>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</si>
  <si>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</si>
  <si>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</si>
  <si>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</si>
  <si>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</si>
  <si>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</si>
  <si>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</si>
  <si>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</si>
  <si>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</si>
  <si>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</si>
  <si>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</si>
  <si>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</si>
  <si>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</si>
  <si>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</si>
  <si>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</si>
  <si>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</si>
  <si>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</si>
  <si>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</si>
  <si>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</si>
  <si>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</si>
  <si>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</si>
  <si>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</si>
  <si>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</si>
  <si>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</si>
  <si>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</si>
  <si>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</si>
  <si>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</si>
  <si>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</si>
  <si>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</si>
  <si>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</si>
  <si>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</si>
  <si>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</si>
  <si>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</si>
  <si>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</si>
  <si>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</si>
  <si>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</si>
  <si>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</si>
  <si>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</si>
  <si>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</si>
  <si>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</si>
  <si>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</si>
  <si>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</si>
  <si>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</si>
  <si>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</si>
  <si>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</si>
  <si>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</si>
  <si>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</si>
  <si>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</si>
  <si>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</si>
  <si>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</si>
  <si>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</si>
  <si>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</si>
  <si>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</si>
  <si>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</si>
  <si>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</si>
  <si>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</si>
  <si>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</si>
  <si>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</si>
  <si>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</si>
  <si>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</si>
  <si>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</si>
  <si>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</si>
  <si>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</si>
  <si>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</si>
  <si>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</si>
  <si>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</si>
  <si>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</si>
  <si>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</si>
  <si>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</si>
  <si>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</si>
  <si>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</si>
  <si>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</si>
  <si>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</si>
  <si>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</si>
  <si>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</si>
  <si>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</si>
  <si>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</si>
  <si>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</si>
  <si>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</si>
  <si>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</si>
  <si>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</si>
  <si>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</si>
  <si>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</si>
  <si>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</si>
  <si>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</si>
  <si>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</si>
  <si>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</si>
  <si>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</si>
  <si>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</si>
  <si>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</si>
  <si>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</si>
  <si>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</si>
  <si>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</si>
  <si>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</si>
  <si>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</si>
  <si>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</si>
  <si>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</si>
  <si>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</si>
  <si>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</si>
  <si>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</si>
  <si>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</si>
  <si>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</si>
  <si>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</si>
  <si>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</si>
  <si>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</si>
  <si>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</si>
  <si>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</si>
  <si>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</si>
  <si>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</si>
  <si>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</si>
  <si>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</si>
  <si>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</si>
  <si>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</si>
  <si>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</si>
  <si>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</si>
  <si>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</si>
  <si>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</si>
  <si>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</si>
  <si>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</si>
  <si>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</si>
  <si>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</si>
  <si>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</si>
  <si>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</si>
  <si>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</si>
  <si>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</si>
  <si>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</si>
  <si>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</si>
  <si>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</si>
  <si>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</si>
  <si>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</si>
  <si>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</si>
  <si>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</si>
  <si>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</si>
  <si>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</si>
  <si>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</si>
  <si>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</si>
  <si>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</si>
  <si>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</si>
  <si>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</si>
  <si>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</si>
  <si>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</si>
  <si>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</si>
  <si>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</si>
  <si>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</si>
  <si>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</si>
  <si>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</si>
  <si>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</si>
  <si>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</si>
  <si>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</si>
  <si>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</si>
  <si>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</si>
  <si>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</si>
  <si>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</si>
  <si>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</si>
  <si>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</si>
  <si>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</si>
  <si>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</si>
  <si>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</si>
  <si>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</si>
  <si>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</si>
  <si>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</si>
  <si>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</si>
  <si>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</si>
  <si>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</si>
  <si>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</si>
  <si>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</si>
  <si>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</si>
  <si>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</si>
  <si>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</si>
  <si>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</si>
  <si>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</si>
  <si>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</si>
  <si>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</si>
  <si>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</si>
  <si>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</si>
  <si>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</si>
  <si>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</si>
  <si>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</si>
  <si>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</si>
  <si>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</si>
  <si>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</si>
  <si>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</si>
  <si>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</si>
  <si>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</si>
  <si>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</si>
  <si>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</si>
  <si>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</si>
  <si>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</si>
  <si>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</si>
  <si>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</si>
  <si>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</si>
  <si>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</si>
  <si>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</si>
  <si>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</si>
  <si>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</si>
  <si>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</si>
  <si>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</si>
  <si>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</si>
  <si>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</si>
  <si>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</si>
  <si>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</si>
  <si>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</si>
  <si>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</si>
  <si>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</si>
  <si>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</si>
  <si>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</si>
  <si>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</si>
  <si>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</si>
  <si>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</si>
  <si>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</si>
  <si>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</si>
  <si>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</si>
  <si>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</si>
  <si>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</si>
  <si>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</si>
  <si>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</si>
  <si>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</si>
  <si>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</si>
  <si>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</si>
  <si>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</si>
  <si>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</si>
  <si>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</si>
  <si>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</si>
  <si>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</si>
  <si>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</si>
  <si>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</si>
  <si>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</si>
  <si>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</si>
  <si>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</si>
  <si>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</si>
  <si>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</si>
  <si>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</si>
  <si>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</si>
  <si>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</si>
  <si>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</si>
  <si>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</si>
  <si>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</si>
  <si>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</si>
  <si>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</si>
  <si>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</si>
  <si>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</si>
  <si>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</si>
  <si>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</si>
  <si>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</si>
  <si>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</si>
  <si>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</si>
  <si>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</si>
  <si>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</si>
  <si>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</si>
  <si>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</si>
  <si>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</si>
  <si>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</si>
  <si>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</si>
  <si>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</si>
  <si>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</si>
  <si>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</si>
  <si>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</si>
  <si>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</si>
  <si>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</si>
  <si>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</si>
  <si>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</si>
  <si>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</si>
  <si>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</si>
  <si>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</si>
  <si>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</si>
  <si>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</si>
  <si>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</si>
  <si>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</si>
  <si>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</si>
  <si>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</si>
  <si>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</si>
  <si>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</si>
  <si>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</si>
  <si>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</si>
  <si>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</si>
  <si>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</si>
  <si>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</si>
  <si>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</si>
  <si>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</si>
  <si>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</si>
  <si>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</si>
  <si>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</si>
  <si>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</si>
  <si>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</si>
  <si>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</si>
  <si>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</si>
  <si>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</si>
  <si>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</si>
  <si>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</si>
  <si>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</si>
  <si>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</si>
  <si>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</si>
  <si>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</si>
  <si>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</si>
  <si>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</si>
  <si>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</si>
  <si>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</si>
  <si>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</si>
  <si>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</si>
  <si>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</si>
  <si>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</si>
  <si>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</si>
  <si>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</si>
  <si>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</si>
  <si>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</si>
  <si>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</si>
  <si>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</si>
  <si>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</si>
  <si>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</si>
  <si>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</si>
  <si>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</si>
  <si>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</si>
  <si>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</si>
  <si>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</si>
  <si>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</si>
  <si>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</si>
  <si>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</si>
  <si>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</si>
  <si>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</si>
  <si>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</si>
  <si>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</si>
  <si>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</si>
  <si>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</si>
  <si>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</si>
  <si>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</si>
  <si>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</si>
  <si>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</si>
  <si>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</si>
  <si>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</si>
  <si>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</si>
  <si>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</si>
  <si>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</si>
  <si>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</si>
  <si>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</si>
  <si>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</si>
  <si>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</si>
  <si>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</si>
  <si>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</si>
  <si>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</si>
  <si>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</si>
  <si>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</si>
  <si>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</si>
  <si>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</si>
  <si>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</si>
  <si>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</si>
  <si>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</si>
  <si>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</si>
  <si>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</si>
  <si>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</si>
  <si>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</si>
  <si>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</si>
  <si>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</si>
  <si>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</si>
  <si>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</si>
  <si>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</si>
  <si>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</si>
  <si>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</si>
  <si>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</si>
  <si>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</si>
  <si>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</si>
  <si>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</si>
  <si>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</si>
  <si>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</si>
  <si>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</si>
  <si>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</si>
  <si>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</si>
  <si>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</si>
  <si>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</si>
  <si>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</si>
  <si>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</si>
  <si>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</si>
  <si>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</si>
  <si>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</si>
  <si>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</si>
  <si>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</si>
  <si>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</si>
  <si>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</si>
  <si>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</si>
  <si>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</si>
  <si>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</si>
  <si>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</si>
  <si>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</si>
  <si>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</si>
  <si>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</si>
  <si>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</si>
  <si>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</si>
  <si>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</si>
  <si>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</si>
  <si>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</si>
  <si>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</si>
  <si>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</si>
  <si>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</si>
  <si>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</si>
  <si>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</si>
  <si>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</si>
  <si>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</si>
  <si>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</si>
  <si>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</si>
  <si>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</si>
  <si>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</si>
  <si>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</si>
  <si>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</si>
  <si>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</si>
  <si>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</si>
  <si>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</si>
  <si>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</si>
  <si>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</si>
  <si>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</si>
  <si>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</si>
  <si>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</si>
  <si>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</si>
  <si>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</si>
  <si>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</si>
  <si>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</si>
  <si>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</si>
  <si>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</si>
  <si>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</si>
  <si>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</si>
  <si>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</si>
  <si>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</si>
  <si>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</si>
  <si>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</si>
  <si>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</si>
  <si>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</si>
  <si>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</si>
  <si>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</si>
  <si>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</si>
  <si>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</si>
  <si>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</si>
  <si>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</si>
  <si>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</si>
  <si>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</si>
  <si>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</si>
  <si>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</si>
  <si>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</si>
  <si>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</si>
  <si>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</si>
  <si>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</si>
  <si>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</si>
  <si>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</si>
  <si>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</si>
  <si>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</si>
  <si>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</si>
  <si>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</si>
  <si>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</si>
  <si>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</si>
  <si>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</si>
  <si>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</si>
  <si>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</si>
  <si>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</si>
  <si>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</si>
  <si>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</si>
  <si>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</si>
  <si>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</si>
  <si>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</si>
  <si>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</si>
  <si>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</si>
  <si>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</si>
  <si>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</si>
  <si>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</si>
  <si>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</si>
  <si>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</si>
  <si>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</si>
  <si>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</si>
  <si>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</si>
  <si>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</si>
  <si>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</si>
  <si>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</si>
  <si>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</si>
  <si>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</si>
  <si>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</si>
  <si>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</si>
  <si>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</si>
  <si>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</si>
  <si>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</si>
  <si>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</si>
  <si>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</si>
  <si>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</si>
  <si>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</si>
  <si>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</si>
  <si>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</si>
  <si>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</si>
  <si>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</si>
  <si>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</si>
  <si>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</si>
  <si>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</si>
  <si>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</si>
  <si>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</si>
  <si>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</si>
  <si>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</si>
  <si>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</si>
  <si>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</si>
  <si>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</si>
  <si>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</si>
  <si>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</si>
  <si>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</si>
  <si>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</si>
  <si>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</si>
  <si>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</si>
  <si>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</si>
  <si>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</si>
  <si>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</si>
  <si>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</si>
  <si>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</si>
  <si>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</si>
  <si>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</si>
  <si>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</si>
  <si>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</si>
  <si>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</si>
  <si>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</si>
  <si>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</si>
  <si>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</si>
  <si>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</si>
  <si>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</si>
  <si>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</si>
  <si>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</si>
  <si>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</si>
  <si>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</si>
  <si>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</si>
  <si>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</si>
  <si>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</si>
  <si>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</si>
  <si>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</si>
  <si>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</si>
  <si>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</si>
  <si>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</si>
  <si>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</si>
  <si>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</si>
  <si>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</si>
  <si>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</si>
  <si>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</si>
  <si>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</si>
  <si>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</si>
  <si>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</si>
  <si>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</si>
  <si>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</si>
  <si>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</si>
  <si>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</si>
  <si>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</si>
  <si>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</si>
  <si>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</si>
  <si>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</si>
  <si>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</si>
  <si>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</si>
  <si>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</si>
  <si>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</si>
  <si>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</si>
  <si>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</si>
  <si>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</si>
  <si>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</si>
  <si>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</si>
  <si>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</si>
  <si>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</si>
  <si>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</si>
  <si>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</si>
  <si>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</si>
  <si>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</si>
  <si>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</si>
  <si>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</si>
  <si>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</si>
  <si>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</si>
  <si>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</si>
  <si>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</si>
  <si>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</si>
  <si>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</si>
  <si>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</si>
  <si>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</si>
  <si>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</si>
  <si>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</si>
  <si>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</si>
  <si>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</si>
  <si>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</si>
  <si>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</si>
  <si>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</si>
  <si>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</si>
  <si>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</si>
  <si>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</si>
  <si>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</si>
  <si>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</si>
  <si>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</si>
  <si>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</si>
  <si>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</si>
  <si>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</si>
  <si>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</si>
  <si>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</si>
  <si>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</si>
  <si>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</si>
  <si>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</si>
  <si>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</si>
  <si>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</si>
  <si>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</si>
  <si>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</si>
  <si>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</si>
  <si>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</si>
  <si>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</si>
  <si>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</si>
  <si>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</si>
  <si>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</si>
  <si>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</si>
  <si>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</si>
  <si>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</si>
  <si>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</si>
  <si>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</si>
  <si>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</si>
  <si>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</si>
  <si>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</si>
  <si>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</si>
  <si>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</si>
  <si>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</si>
  <si>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</si>
  <si>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</si>
  <si>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</si>
  <si>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</si>
  <si>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</si>
  <si>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</si>
  <si>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</si>
  <si>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</si>
  <si>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</si>
  <si>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</si>
  <si>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</si>
  <si>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</si>
  <si>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</si>
  <si>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</si>
  <si>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</si>
  <si>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</si>
  <si>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</si>
  <si>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</si>
  <si>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</si>
  <si>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</si>
  <si>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</si>
  <si>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</si>
  <si>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</si>
  <si>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</si>
  <si>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</si>
  <si>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</si>
  <si>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</si>
  <si>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</si>
  <si>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</si>
  <si>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</si>
  <si>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</si>
  <si>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</si>
  <si>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</si>
  <si>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</si>
  <si>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</si>
  <si>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</si>
  <si>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</si>
  <si>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</si>
  <si>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</si>
  <si>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</si>
  <si>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</si>
  <si>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</si>
  <si>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</si>
  <si>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</si>
  <si>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</si>
  <si>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</si>
  <si>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</si>
  <si>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</si>
  <si>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</si>
  <si>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</si>
  <si>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</si>
  <si>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</si>
  <si>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</si>
  <si>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</si>
  <si>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</si>
  <si>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</si>
  <si>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</si>
  <si>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</si>
  <si>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</si>
  <si>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</si>
  <si>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</si>
  <si>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</si>
  <si>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</si>
  <si>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</si>
  <si>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</si>
  <si>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</si>
  <si>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</si>
  <si>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</si>
  <si>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</si>
  <si>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</si>
  <si>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</si>
  <si>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</si>
  <si>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</si>
  <si>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</si>
  <si>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</si>
  <si>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</si>
  <si>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</si>
  <si>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</si>
  <si>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</si>
  <si>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</si>
  <si>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</si>
  <si>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</si>
  <si>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</si>
  <si>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</si>
  <si>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</si>
  <si>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</si>
  <si>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</si>
  <si>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</si>
  <si>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</si>
  <si>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</si>
  <si>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</si>
  <si>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</si>
  <si>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</si>
  <si>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</si>
  <si>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</si>
  <si>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</si>
  <si>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</si>
  <si>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</si>
  <si>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</si>
  <si>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</si>
  <si>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</si>
  <si>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</si>
  <si>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</si>
  <si>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</si>
  <si>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</si>
  <si>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</si>
  <si>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</si>
  <si>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</si>
  <si>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</si>
  <si>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</si>
  <si>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</si>
  <si>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</si>
  <si>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</si>
  <si>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</si>
  <si>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</si>
  <si>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</si>
  <si>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</si>
  <si>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</si>
  <si>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</si>
  <si>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</si>
  <si>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</si>
  <si>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</si>
  <si>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</si>
  <si>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</si>
  <si>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</si>
  <si>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</si>
  <si>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</si>
  <si>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</si>
  <si>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</si>
  <si>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</si>
  <si>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</si>
  <si>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</si>
  <si>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</si>
  <si>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</si>
  <si>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</si>
  <si>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</si>
  <si>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</si>
  <si>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</si>
  <si>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</si>
  <si>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</si>
  <si>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</si>
  <si>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</si>
  <si>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</si>
  <si>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</si>
  <si>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</si>
  <si>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</si>
  <si>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</si>
  <si>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</si>
  <si>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</si>
  <si>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</si>
  <si>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</si>
  <si>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</si>
  <si>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</si>
  <si>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</si>
  <si>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</si>
  <si>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</si>
  <si>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</si>
  <si>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</si>
  <si>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</si>
  <si>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</si>
  <si>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</si>
  <si>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</si>
  <si>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</si>
  <si>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</si>
  <si>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</si>
  <si>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</si>
  <si>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</si>
  <si>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</si>
  <si>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</si>
  <si>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</si>
  <si>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</si>
  <si>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</si>
  <si>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</si>
  <si>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</si>
  <si>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</si>
  <si>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</si>
  <si>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</si>
  <si>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</si>
  <si>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</si>
  <si>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</si>
  <si>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</si>
  <si>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</si>
  <si>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</si>
  <si>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</si>
  <si>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</si>
  <si>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</si>
  <si>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</si>
  <si>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</si>
  <si>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</si>
  <si>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</si>
  <si>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</si>
  <si>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</si>
  <si>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</si>
  <si>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</si>
  <si>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</si>
  <si>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</si>
  <si>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</si>
  <si>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</si>
  <si>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</si>
  <si>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</si>
  <si>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</si>
  <si>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</si>
  <si>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</si>
  <si>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</si>
  <si>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</si>
  <si>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</si>
  <si>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</si>
  <si>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</si>
  <si>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</si>
  <si>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</si>
  <si>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</si>
  <si>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</si>
  <si>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</si>
  <si>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</si>
  <si>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</si>
  <si>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</si>
  <si>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</si>
  <si>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</si>
  <si>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</si>
  <si>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</si>
  <si>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</si>
  <si>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</si>
  <si>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</si>
  <si>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</si>
  <si>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</si>
  <si>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</si>
  <si>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</si>
  <si>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</si>
  <si>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</si>
  <si>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</si>
  <si>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</si>
  <si>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</si>
  <si>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</si>
  <si>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</si>
  <si>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</si>
  <si>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</si>
  <si>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</si>
  <si>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</si>
  <si>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</si>
  <si>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</si>
  <si>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</si>
  <si>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</si>
  <si>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</si>
  <si>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</si>
  <si>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</si>
  <si>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</si>
  <si>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</si>
  <si>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</si>
  <si>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</si>
  <si>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</si>
  <si>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</si>
  <si>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</si>
  <si>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</si>
  <si>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</si>
  <si>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</si>
  <si>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</si>
  <si>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</si>
  <si>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</si>
  <si>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</si>
  <si>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</si>
  <si>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</si>
  <si>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</si>
  <si>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</si>
  <si>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</si>
  <si>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</si>
  <si>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</si>
  <si>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</si>
  <si>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</si>
  <si>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</si>
  <si>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</si>
  <si>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</si>
  <si>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</si>
  <si>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</si>
  <si>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</si>
  <si>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</si>
  <si>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</si>
  <si>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</si>
  <si>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</si>
  <si>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</si>
  <si>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</si>
  <si>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</si>
  <si>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</si>
  <si>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</si>
  <si>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</si>
  <si>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</si>
  <si>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</si>
  <si>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</si>
  <si>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</si>
  <si>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</si>
  <si>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</si>
  <si>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</si>
  <si>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</si>
  <si>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</si>
  <si>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</si>
  <si>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</si>
  <si>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</si>
  <si>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</si>
  <si>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</si>
  <si>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</si>
  <si>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</si>
  <si>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</si>
  <si>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</si>
  <si>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</si>
  <si>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</si>
  <si>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</si>
  <si>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</si>
  <si>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</si>
  <si>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</si>
  <si>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</si>
  <si>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</si>
  <si>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</si>
  <si>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</si>
  <si>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</si>
  <si>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</si>
  <si>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</si>
  <si>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</si>
  <si>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</si>
  <si>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</si>
  <si>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</si>
  <si>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</si>
  <si>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</si>
  <si>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</si>
  <si>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</si>
  <si>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</si>
  <si>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</si>
  <si>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</si>
  <si>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</si>
  <si>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</si>
  <si>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</si>
  <si>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</si>
  <si>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</si>
  <si>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</si>
  <si>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</si>
  <si>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</si>
  <si>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</si>
  <si>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</si>
  <si>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</si>
  <si>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</si>
  <si>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</si>
  <si>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</si>
  <si>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</si>
  <si>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</si>
  <si>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</si>
  <si>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</si>
  <si>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</si>
  <si>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</si>
  <si>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</si>
  <si>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</si>
  <si>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</si>
  <si>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</si>
  <si>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</si>
  <si>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</si>
  <si>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</si>
  <si>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</si>
  <si>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</si>
  <si>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</si>
  <si>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</si>
  <si>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</si>
  <si>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</si>
  <si>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</si>
  <si>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</si>
  <si>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</si>
  <si>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</si>
  <si>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</si>
  <si>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</si>
  <si>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</si>
  <si>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</si>
  <si>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</si>
  <si>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</si>
  <si>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</si>
  <si>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</si>
  <si>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</si>
  <si>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</si>
  <si>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</si>
  <si>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</si>
  <si>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</si>
  <si>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</si>
  <si>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</si>
  <si>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</si>
  <si>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</si>
  <si>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</si>
  <si>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</si>
  <si>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</si>
  <si>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</si>
  <si>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</si>
  <si>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</si>
  <si>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</si>
  <si>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</si>
  <si>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</si>
  <si>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</si>
  <si>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</si>
  <si>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</si>
  <si>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</si>
  <si>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</si>
  <si>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</si>
  <si>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</si>
  <si>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</si>
  <si>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</si>
  <si>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</si>
  <si>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</si>
  <si>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</si>
  <si>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</si>
  <si>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</si>
  <si>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</si>
  <si>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</si>
  <si>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</si>
  <si>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</si>
  <si>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</si>
  <si>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</si>
  <si>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</si>
  <si>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</si>
  <si>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</si>
  <si>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</si>
  <si>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</si>
  <si>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</si>
  <si>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</si>
  <si>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</si>
  <si>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</si>
  <si>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</si>
  <si>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</si>
  <si>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</si>
  <si>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</si>
  <si>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</si>
  <si>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</si>
  <si>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</si>
  <si>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</si>
  <si>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</si>
  <si>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</si>
  <si>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</si>
  <si>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</si>
  <si>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</si>
  <si>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</si>
  <si>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</si>
  <si>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</si>
  <si>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</si>
  <si>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</si>
  <si>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</si>
  <si>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</si>
  <si>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</si>
  <si>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</si>
  <si>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</si>
  <si>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</si>
  <si>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</si>
  <si>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</si>
  <si>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</si>
  <si>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</si>
  <si>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</si>
  <si>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</si>
  <si>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</si>
  <si>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</si>
  <si>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</si>
  <si>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</si>
  <si>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</si>
  <si>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</si>
  <si>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</si>
  <si>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</si>
  <si>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</si>
  <si>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</si>
  <si>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</si>
  <si>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</si>
  <si>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</si>
  <si>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</si>
  <si>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</si>
  <si>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</si>
  <si>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</si>
  <si>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</si>
  <si>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</si>
  <si>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</si>
  <si>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</si>
  <si>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</si>
  <si>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</si>
  <si>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</si>
  <si>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</si>
  <si>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</si>
  <si>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</si>
  <si>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</si>
  <si>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</si>
  <si>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</si>
  <si>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</si>
  <si>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</si>
  <si>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</si>
  <si>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</si>
  <si>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</si>
  <si>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</si>
  <si>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</si>
  <si>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</si>
  <si>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</si>
  <si>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</si>
  <si>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</si>
  <si>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</si>
  <si>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</si>
  <si>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</si>
  <si>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</si>
  <si>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</si>
  <si>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</si>
  <si>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</si>
  <si>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</si>
  <si>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</si>
  <si>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</si>
  <si>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</si>
  <si>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</si>
  <si>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</si>
  <si>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</si>
  <si>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</si>
  <si>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</si>
  <si>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</si>
  <si>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</si>
  <si>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</si>
  <si>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</si>
  <si>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</si>
  <si>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</si>
  <si>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</si>
  <si>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</si>
  <si>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</si>
  <si>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</si>
  <si>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</si>
  <si>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</si>
  <si>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</si>
  <si>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</si>
  <si>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</si>
  <si>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</si>
  <si>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</si>
  <si>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</si>
  <si>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</si>
  <si>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</si>
  <si>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</si>
  <si>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</si>
  <si>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</si>
  <si>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</si>
  <si>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</si>
  <si>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</si>
  <si>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</si>
  <si>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</si>
  <si>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</si>
  <si>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</si>
  <si>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</si>
  <si>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</si>
  <si>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</si>
  <si>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</si>
  <si>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</si>
  <si>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</si>
  <si>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</si>
  <si>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</si>
  <si>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</si>
  <si>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</si>
  <si>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</si>
  <si>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</si>
  <si>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</si>
  <si>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</si>
  <si>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</si>
  <si>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</si>
  <si>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</si>
  <si>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</si>
  <si>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</si>
  <si>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</si>
  <si>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</si>
  <si>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</si>
  <si>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</si>
  <si>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</si>
  <si>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</si>
  <si>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</si>
  <si>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</si>
  <si>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</si>
  <si>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</si>
  <si>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</si>
  <si>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</si>
  <si>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</si>
  <si>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</si>
  <si>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</si>
  <si>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</si>
  <si>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</si>
  <si>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</si>
  <si>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</si>
  <si>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</si>
  <si>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</si>
  <si>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</si>
  <si>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</si>
  <si>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</si>
  <si>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</si>
  <si>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</si>
  <si>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</si>
  <si>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</si>
  <si>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</si>
  <si>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</si>
  <si>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</si>
  <si>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</si>
  <si>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</si>
  <si>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</si>
  <si>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</si>
  <si>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</si>
  <si>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</si>
  <si>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</si>
  <si>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</si>
  <si>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</si>
  <si>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</si>
  <si>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</si>
  <si>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</si>
  <si>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</si>
  <si>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</si>
  <si>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</si>
  <si>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</si>
  <si>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</si>
  <si>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</si>
  <si>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</si>
  <si>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</si>
  <si>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</si>
  <si>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</si>
  <si>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</si>
  <si>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</si>
  <si>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</si>
  <si>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</si>
  <si>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</si>
  <si>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</si>
  <si>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</si>
  <si>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</si>
  <si>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</si>
  <si>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</si>
  <si>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</si>
  <si>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</si>
  <si>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</si>
  <si>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</si>
  <si>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</si>
  <si>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</si>
  <si>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</si>
  <si>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</si>
  <si>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</si>
  <si>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</si>
  <si>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</si>
  <si>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</si>
  <si>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</si>
  <si>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</si>
  <si>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</si>
  <si>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</si>
  <si>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</si>
  <si>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</si>
  <si>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</si>
  <si>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</si>
  <si>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</si>
  <si>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</si>
  <si>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</si>
  <si>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</si>
  <si>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</si>
  <si>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</si>
  <si>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</si>
  <si>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</si>
  <si>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</si>
  <si>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</si>
  <si>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</si>
  <si>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</si>
  <si>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</si>
  <si>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</si>
  <si>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</si>
  <si>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</si>
  <si>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</si>
  <si>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</si>
  <si>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</si>
  <si>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</si>
  <si>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</si>
  <si>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</si>
  <si>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</si>
  <si>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</si>
  <si>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</si>
  <si>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</si>
  <si>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</si>
  <si>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</si>
  <si>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</si>
  <si>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</si>
  <si>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</si>
  <si>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</si>
  <si>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</si>
  <si>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</si>
  <si>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</si>
  <si>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</si>
  <si>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</si>
  <si>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</si>
  <si>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</si>
  <si>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</si>
  <si>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</si>
  <si>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</si>
  <si>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</si>
  <si>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</si>
  <si>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</si>
  <si>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</si>
  <si>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</si>
  <si>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</si>
  <si>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</si>
  <si>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</si>
  <si>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</si>
  <si>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</si>
  <si>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</si>
  <si>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</si>
  <si>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</si>
  <si>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</si>
  <si>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</si>
  <si>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</si>
  <si>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</si>
  <si>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</si>
  <si>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</si>
  <si>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</si>
  <si>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</si>
  <si>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</si>
  <si>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</si>
  <si>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</si>
  <si>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</si>
  <si>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</si>
  <si>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</si>
  <si>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</si>
  <si>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</si>
  <si>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</si>
  <si>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</si>
  <si>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</si>
  <si>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</si>
  <si>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</si>
  <si>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</si>
  <si>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</si>
  <si>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</si>
  <si>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</si>
  <si>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</si>
  <si>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</si>
  <si>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</si>
  <si>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</si>
  <si>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</si>
  <si>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</si>
  <si>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</si>
  <si>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</si>
  <si>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</si>
  <si>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</si>
  <si>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</si>
  <si>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</si>
  <si>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</si>
  <si>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</si>
  <si>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</si>
  <si>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</si>
  <si>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</si>
  <si>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</si>
  <si>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</si>
  <si>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</si>
  <si>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</si>
  <si>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</si>
  <si>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</si>
  <si>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</si>
  <si>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</si>
  <si>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</si>
  <si>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</si>
  <si>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</si>
  <si>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</si>
  <si>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</si>
  <si>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</si>
  <si>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</si>
  <si>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</si>
  <si>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</si>
  <si>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</si>
  <si>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</si>
  <si>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</si>
  <si>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</si>
  <si>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</si>
  <si>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</si>
  <si>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</si>
  <si>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</si>
  <si>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</si>
  <si>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</si>
  <si>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</si>
  <si>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</si>
  <si>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</si>
  <si>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</si>
  <si>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</si>
  <si>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</si>
  <si>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</si>
  <si>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</si>
  <si>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</si>
  <si>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</si>
  <si>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</si>
  <si>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</si>
  <si>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</si>
  <si>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</si>
  <si>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</si>
  <si>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</si>
  <si>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</si>
  <si>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</si>
  <si>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</si>
  <si>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</si>
  <si>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</si>
  <si>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</si>
  <si>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</si>
  <si>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</si>
  <si>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</si>
  <si>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</si>
  <si>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</si>
  <si>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</si>
  <si>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</si>
  <si>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</si>
  <si>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</si>
  <si>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</si>
  <si>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</si>
  <si>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</si>
  <si>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</si>
  <si>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</si>
  <si>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</si>
  <si>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</si>
  <si>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</si>
  <si>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</si>
  <si>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</si>
  <si>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</si>
  <si>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</si>
  <si>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</si>
  <si>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</si>
  <si>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</si>
  <si>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</si>
  <si>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</si>
  <si>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</si>
  <si>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</si>
  <si>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</si>
  <si>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</si>
  <si>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</si>
  <si>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</si>
  <si>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</si>
  <si>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</si>
  <si>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</si>
  <si>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</si>
  <si>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</si>
  <si>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</si>
  <si>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</si>
  <si>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</si>
  <si>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</si>
  <si>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</si>
  <si>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</si>
  <si>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</si>
  <si>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</si>
  <si>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</si>
  <si>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</si>
  <si>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</si>
  <si>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</si>
  <si>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</si>
  <si>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</si>
  <si>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</si>
  <si>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</si>
  <si>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</si>
  <si>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</si>
  <si>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</si>
  <si>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</si>
  <si>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</si>
  <si>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</si>
  <si>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</si>
  <si>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</si>
  <si>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</si>
  <si>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</si>
  <si>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</si>
  <si>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</si>
  <si>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</si>
  <si>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</si>
  <si>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</si>
  <si>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</si>
  <si>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</si>
  <si>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</si>
  <si>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</si>
  <si>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</si>
  <si>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</si>
  <si>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</si>
  <si>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</si>
  <si>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</si>
  <si>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</si>
  <si>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</si>
  <si>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</si>
  <si>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</si>
  <si>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</si>
  <si>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</si>
  <si>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</si>
  <si>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</si>
  <si>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</si>
  <si>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</si>
  <si>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</si>
  <si>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</si>
  <si>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</si>
  <si>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</si>
  <si>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</si>
  <si>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</si>
  <si>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</si>
  <si>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</si>
  <si>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</si>
  <si>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</si>
  <si>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</si>
  <si>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</si>
  <si>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</si>
  <si>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</si>
  <si>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</si>
  <si>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</si>
  <si>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</si>
  <si>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</si>
  <si>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</si>
  <si>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</si>
  <si>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</si>
  <si>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</si>
  <si>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</si>
  <si>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</si>
  <si>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</si>
  <si>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</si>
  <si>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</si>
  <si>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</si>
  <si>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</si>
  <si>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</si>
  <si>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</si>
  <si>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</si>
  <si>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</si>
  <si>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</si>
  <si>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</si>
  <si>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</si>
  <si>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</si>
  <si>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</si>
  <si>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</si>
  <si>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</si>
  <si>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</si>
  <si>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</si>
  <si>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</si>
  <si>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</si>
  <si>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</si>
  <si>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</si>
  <si>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</si>
  <si>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</si>
  <si>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</si>
  <si>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</si>
  <si>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</si>
  <si>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</si>
  <si>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</si>
  <si>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</si>
  <si>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</si>
  <si>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</si>
  <si>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</si>
  <si>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</si>
  <si>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</si>
  <si>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</si>
  <si>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</si>
  <si>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</si>
  <si>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</si>
  <si>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</si>
  <si>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</si>
  <si>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</si>
  <si>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</si>
  <si>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</si>
  <si>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</si>
  <si>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</si>
  <si>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</si>
  <si>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</si>
  <si>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</si>
  <si>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</si>
  <si>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</si>
  <si>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</si>
  <si>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</si>
  <si>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</si>
  <si>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</si>
  <si>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</si>
  <si>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</si>
  <si>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</si>
  <si>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</si>
  <si>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</si>
  <si>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</si>
  <si>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</si>
  <si>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</si>
  <si>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</si>
  <si>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</si>
  <si>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</si>
  <si>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</si>
  <si>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</si>
  <si>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</si>
  <si>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</si>
  <si>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</si>
  <si>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</si>
  <si>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</si>
  <si>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</si>
  <si>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</si>
  <si>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</si>
  <si>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</si>
  <si>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</si>
  <si>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</si>
  <si>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</si>
  <si>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</si>
  <si>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</si>
  <si>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</si>
  <si>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</si>
  <si>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</si>
  <si>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</si>
  <si>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</si>
  <si>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</si>
  <si>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</si>
  <si>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</si>
  <si>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</si>
  <si>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</si>
  <si>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</si>
  <si>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</si>
  <si>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</si>
  <si>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</si>
  <si>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</si>
  <si>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</si>
  <si>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</si>
  <si>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</si>
  <si>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</si>
  <si>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</si>
  <si>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</si>
  <si>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</si>
  <si>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</si>
  <si>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</si>
  <si>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</si>
  <si>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</si>
  <si>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</si>
  <si>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</si>
  <si>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</si>
  <si>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</si>
  <si>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</si>
  <si>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</si>
  <si>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</si>
  <si>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</si>
  <si>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</si>
  <si>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</si>
  <si>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</si>
  <si>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</si>
  <si>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</si>
  <si>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</si>
  <si>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</si>
  <si>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</si>
  <si>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</si>
  <si>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</si>
  <si>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</si>
  <si>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</si>
  <si>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</si>
  <si>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</si>
  <si>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</si>
  <si>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</si>
  <si>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</si>
  <si>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</si>
  <si>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</si>
  <si>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</si>
  <si>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</si>
  <si>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</si>
  <si>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</si>
  <si>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</si>
  <si>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</si>
  <si>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</si>
  <si>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</si>
  <si>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</si>
  <si>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</si>
  <si>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</si>
  <si>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</si>
  <si>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</si>
  <si>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</si>
  <si>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</si>
  <si>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</si>
  <si>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</si>
  <si>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</si>
  <si>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</si>
  <si>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</si>
  <si>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</si>
  <si>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</si>
  <si>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</si>
  <si>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</si>
  <si>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</si>
  <si>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</si>
  <si>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</si>
  <si>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</si>
  <si>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</si>
  <si>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</si>
  <si>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</si>
  <si>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</si>
  <si>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</si>
  <si>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</si>
  <si>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</si>
  <si>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</si>
  <si>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</si>
  <si>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</si>
  <si>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</si>
  <si>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</si>
  <si>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</si>
  <si>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</si>
  <si>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</si>
  <si>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</si>
  <si>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</si>
  <si>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</si>
  <si>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</si>
  <si>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</si>
  <si>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</si>
  <si>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</si>
  <si>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</si>
  <si>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</si>
  <si>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</si>
  <si>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</si>
  <si>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</si>
  <si>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</si>
  <si>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</si>
  <si>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</si>
  <si>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</si>
  <si>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</si>
  <si>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</si>
  <si>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</si>
  <si>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</si>
  <si>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</si>
  <si>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</si>
  <si>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</si>
  <si>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</si>
  <si>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</si>
  <si>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</si>
  <si>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</si>
  <si>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</si>
  <si>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</si>
  <si>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</si>
  <si>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</si>
  <si>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</si>
  <si>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</si>
  <si>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</si>
  <si>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</si>
  <si>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</si>
  <si>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</si>
  <si>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</si>
  <si>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</si>
  <si>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</si>
  <si>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</si>
  <si>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</si>
  <si>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</si>
  <si>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</si>
  <si>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</si>
  <si>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</si>
  <si>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</si>
  <si>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</si>
  <si>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</si>
  <si>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</si>
  <si>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</si>
  <si>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</si>
  <si>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</si>
  <si>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</si>
  <si>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</si>
  <si>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</si>
  <si>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</si>
  <si>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</si>
  <si>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</si>
  <si>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</si>
  <si>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</si>
  <si>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</si>
  <si>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</si>
  <si>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</si>
  <si>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</si>
  <si>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</si>
  <si>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</si>
  <si>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</si>
  <si>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</si>
  <si>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</si>
  <si>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</si>
  <si>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</si>
  <si>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</si>
  <si>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</si>
  <si>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</si>
  <si>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</si>
  <si>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</si>
  <si>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</si>
  <si>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</si>
  <si>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</si>
  <si>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</si>
  <si>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</si>
  <si>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</si>
  <si>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</si>
  <si>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</si>
  <si>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</si>
  <si>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</si>
  <si>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</si>
  <si>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</si>
  <si>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</si>
  <si>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</si>
  <si>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</si>
  <si>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</si>
  <si>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</si>
  <si>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</si>
  <si>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</si>
  <si>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</si>
  <si>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</si>
  <si>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</si>
  <si>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</si>
  <si>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</si>
  <si>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</si>
  <si>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</si>
  <si>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</si>
  <si>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</si>
  <si>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</si>
  <si>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</si>
  <si>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</si>
  <si>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</si>
  <si>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</si>
  <si>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</si>
  <si>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</si>
  <si>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</si>
  <si>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</si>
  <si>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</si>
  <si>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</si>
  <si>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</si>
  <si>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</si>
  <si>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</si>
  <si>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</si>
  <si>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</si>
  <si>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</si>
  <si>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</si>
  <si>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</si>
  <si>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</si>
  <si>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</si>
  <si>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</si>
  <si>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</si>
  <si>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</si>
  <si>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</si>
  <si>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</si>
  <si>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</si>
  <si>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</si>
  <si>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</si>
  <si>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</si>
  <si>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</si>
  <si>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</si>
  <si>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</si>
  <si>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</si>
  <si>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</si>
  <si>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</si>
  <si>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</si>
  <si>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</si>
  <si>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</si>
  <si>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</si>
  <si>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</si>
  <si>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</si>
  <si>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</si>
  <si>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</si>
  <si>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</si>
  <si>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</si>
  <si>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</si>
  <si>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</si>
  <si>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</si>
  <si>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</si>
  <si>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</si>
  <si>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</si>
  <si>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</si>
  <si>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</si>
  <si>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</si>
  <si>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</si>
  <si>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</si>
  <si>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</si>
  <si>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</si>
  <si>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</si>
  <si>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</si>
  <si>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</si>
  <si>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</si>
  <si>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</si>
  <si>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</si>
  <si>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</si>
  <si>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</si>
  <si>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</si>
  <si>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</si>
  <si>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</si>
  <si>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</si>
  <si>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</si>
  <si>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</si>
  <si>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</si>
  <si>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</si>
  <si>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</si>
  <si>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</si>
  <si>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</si>
  <si>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</si>
  <si>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</si>
  <si>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</si>
  <si>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</si>
  <si>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</si>
  <si>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</si>
  <si>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</si>
  <si>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</si>
  <si>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</si>
  <si>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</si>
  <si>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</si>
  <si>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</si>
  <si>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</si>
  <si>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</si>
  <si>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</si>
  <si>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</si>
  <si>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</si>
  <si>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</si>
  <si>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</si>
  <si>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</si>
  <si>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</si>
  <si>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</si>
  <si>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</si>
  <si>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</si>
  <si>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</si>
  <si>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</si>
  <si>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</si>
  <si>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</si>
  <si>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</si>
  <si>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</si>
  <si>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</si>
  <si>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</si>
  <si>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</si>
  <si>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</si>
  <si>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</si>
  <si>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</si>
  <si>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</si>
  <si>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</si>
  <si>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</si>
  <si>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</si>
  <si>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</si>
  <si>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</si>
  <si>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</si>
  <si>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</si>
  <si>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</si>
  <si>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</si>
  <si>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</si>
  <si>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</si>
  <si>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</si>
  <si>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</si>
  <si>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</si>
  <si>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</si>
  <si>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</si>
  <si>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</si>
  <si>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</si>
  <si>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</si>
  <si>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</si>
  <si>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</si>
  <si>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</si>
  <si>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</si>
  <si>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</si>
  <si>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</si>
  <si>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</si>
  <si>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</si>
  <si>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</si>
  <si>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</si>
  <si>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</si>
  <si>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</si>
  <si>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</si>
  <si>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</si>
  <si>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</si>
  <si>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</si>
  <si>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</si>
  <si>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</si>
  <si>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</si>
  <si>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</si>
  <si>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</si>
  <si>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</si>
  <si>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</si>
  <si>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</si>
  <si>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</si>
  <si>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</si>
  <si>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</si>
  <si>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</si>
  <si>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</si>
  <si>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</si>
  <si>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</si>
  <si>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</si>
  <si>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</si>
  <si>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</si>
  <si>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</si>
  <si>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</si>
  <si>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</si>
  <si>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</si>
  <si>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</si>
  <si>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</si>
  <si>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</si>
  <si>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</si>
  <si>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</si>
  <si>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</si>
  <si>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</si>
  <si>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</si>
  <si>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</si>
  <si>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</si>
  <si>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</si>
  <si>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</si>
  <si>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</si>
  <si>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</si>
  <si>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</si>
  <si>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</si>
  <si>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</si>
  <si>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</si>
  <si>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</si>
  <si>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</si>
  <si>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</si>
  <si>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</si>
  <si>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</si>
  <si>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</si>
  <si>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</si>
  <si>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</si>
  <si>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</si>
  <si>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</si>
  <si>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</si>
  <si>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</si>
  <si>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</si>
  <si>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</si>
  <si>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</si>
  <si>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</si>
  <si>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</si>
  <si>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</si>
  <si>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</si>
  <si>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</si>
  <si>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</si>
  <si>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</si>
  <si>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</si>
  <si>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</si>
  <si>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</si>
  <si>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</si>
  <si>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</si>
  <si>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</si>
  <si>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</si>
  <si>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</si>
  <si>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</si>
  <si>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</si>
  <si>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</si>
  <si>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</si>
  <si>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</si>
  <si>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</si>
  <si>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</si>
  <si>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</si>
  <si>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</si>
  <si>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</si>
  <si>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</si>
  <si>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</si>
  <si>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</si>
  <si>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</si>
  <si>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</si>
  <si>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</si>
  <si>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</si>
  <si>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</si>
  <si>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</si>
  <si>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</si>
  <si>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</si>
  <si>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</si>
  <si>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</si>
  <si>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</si>
  <si>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</si>
  <si>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</si>
  <si>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</si>
  <si>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</si>
  <si>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</si>
  <si>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</si>
  <si>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</si>
  <si>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</si>
  <si>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</si>
  <si>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</si>
  <si>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</si>
  <si>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</si>
  <si>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</si>
  <si>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</si>
  <si>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</si>
  <si>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</si>
  <si>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</si>
  <si>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</si>
  <si>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</si>
  <si>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</si>
  <si>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</si>
  <si>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</si>
  <si>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</si>
  <si>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</si>
  <si>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</si>
  <si>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</si>
  <si>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</si>
  <si>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</si>
  <si>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</si>
  <si>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</si>
  <si>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</si>
  <si>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</si>
  <si>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</si>
  <si>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</si>
  <si>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</si>
  <si>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</si>
  <si>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</si>
  <si>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</si>
  <si>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</si>
  <si>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</si>
  <si>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</si>
  <si>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</si>
  <si>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</si>
  <si>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</si>
  <si>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</si>
  <si>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</si>
  <si>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</si>
  <si>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</si>
  <si>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</si>
  <si>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</si>
  <si>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</si>
  <si>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</si>
  <si>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</si>
  <si>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</si>
  <si>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</si>
  <si>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</si>
  <si>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</si>
  <si>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</si>
  <si>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</si>
  <si>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</si>
  <si>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</si>
  <si>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</si>
  <si>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</si>
  <si>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</si>
  <si>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</si>
  <si>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</si>
  <si>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</si>
  <si>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</si>
  <si>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</si>
  <si>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</si>
  <si>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</si>
  <si>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</si>
  <si>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</si>
  <si>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</si>
  <si>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</si>
  <si>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</si>
  <si>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</si>
  <si>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</si>
  <si>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</si>
  <si>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</si>
  <si>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</si>
  <si>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</si>
  <si>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</si>
  <si>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</si>
  <si>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</si>
  <si>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</si>
  <si>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</si>
  <si>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</si>
  <si>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</si>
  <si>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</si>
  <si>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</si>
  <si>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</si>
  <si>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</si>
  <si>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</si>
  <si>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</si>
  <si>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</si>
  <si>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</si>
  <si>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</si>
  <si>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</si>
  <si>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</si>
  <si>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</si>
  <si>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</si>
  <si>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</si>
  <si>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</si>
  <si>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</si>
  <si>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</si>
  <si>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</si>
  <si>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</si>
  <si>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</si>
  <si>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</si>
  <si>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</si>
  <si>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</si>
  <si>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</si>
  <si>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</si>
  <si>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</si>
  <si>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</si>
  <si>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</si>
  <si>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</si>
  <si>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</si>
  <si>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</si>
  <si>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</si>
  <si>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</si>
  <si>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</si>
  <si>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</si>
  <si>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</si>
  <si>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</si>
  <si>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</si>
  <si>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</si>
  <si>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</si>
  <si>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</si>
  <si>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</si>
  <si>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</si>
  <si>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</si>
  <si>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</si>
  <si>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</si>
  <si>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</si>
  <si>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</si>
  <si>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</si>
  <si>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</si>
  <si>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</si>
  <si>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</si>
  <si>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</si>
  <si>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</si>
  <si>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</si>
  <si>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</si>
  <si>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</si>
  <si>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</si>
  <si>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</si>
  <si>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</si>
  <si>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</si>
  <si>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</si>
  <si>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</si>
  <si>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</si>
  <si>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</si>
  <si>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</si>
  <si>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</si>
  <si>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</si>
  <si>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</si>
  <si>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</si>
  <si>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</si>
  <si>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</si>
  <si>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</si>
  <si>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</si>
  <si>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</si>
  <si>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</si>
  <si>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</si>
  <si>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</si>
  <si>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</si>
  <si>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</si>
  <si>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</si>
  <si>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</si>
  <si>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</si>
  <si>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</si>
  <si>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</si>
  <si>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</si>
  <si>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</si>
  <si>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</si>
  <si>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</si>
  <si>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</si>
  <si>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</si>
  <si>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</si>
  <si>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</si>
  <si>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</si>
  <si>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</si>
  <si>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</si>
  <si>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</si>
  <si>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</si>
  <si>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</si>
  <si>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</si>
  <si>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</si>
  <si>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</si>
  <si>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</si>
  <si>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</si>
  <si>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</si>
  <si>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</si>
  <si>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</si>
  <si>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</si>
  <si>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</si>
  <si>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</si>
  <si>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</si>
  <si>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</si>
  <si>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</si>
  <si>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</si>
  <si>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</si>
  <si>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</si>
  <si>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</si>
  <si>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</si>
  <si>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</si>
  <si>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</si>
  <si>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</si>
  <si>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</si>
  <si>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</si>
  <si>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</si>
  <si>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</si>
  <si>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</si>
  <si>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</si>
  <si>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</si>
  <si>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</si>
  <si>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</si>
  <si>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</si>
  <si>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</si>
  <si>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</si>
  <si>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</si>
  <si>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</si>
  <si>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</si>
  <si>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</si>
  <si>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</si>
  <si>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</si>
  <si>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</si>
  <si>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</si>
  <si>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</si>
  <si>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</si>
  <si>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</si>
  <si>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</si>
  <si>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</si>
  <si>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</si>
  <si>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</si>
  <si>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</si>
  <si>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</si>
  <si>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</si>
  <si>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</si>
  <si>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</si>
  <si>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</si>
  <si>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</si>
  <si>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</si>
  <si>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</si>
  <si>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</si>
  <si>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</si>
  <si>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</si>
  <si>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</si>
  <si>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</si>
  <si>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</si>
  <si>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</si>
  <si>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</si>
  <si>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</si>
  <si>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</si>
  <si>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</si>
  <si>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</si>
  <si>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</si>
  <si>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</si>
  <si>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</si>
  <si>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</si>
  <si>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</si>
  <si>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</si>
  <si>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</si>
  <si>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</si>
  <si>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</si>
  <si>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</si>
  <si>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</si>
  <si>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</si>
  <si>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</si>
  <si>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</si>
  <si>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</si>
  <si>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</si>
  <si>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</si>
  <si>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</si>
  <si>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</si>
  <si>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</si>
  <si>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</si>
  <si>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</si>
  <si>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</si>
  <si>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</si>
  <si>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</si>
  <si>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</si>
  <si>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</si>
  <si>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</si>
  <si>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</si>
  <si>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</si>
  <si>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</si>
  <si>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</si>
  <si>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</si>
  <si>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</si>
  <si>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</si>
  <si>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</si>
  <si>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</si>
  <si>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</si>
  <si>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</si>
  <si>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</si>
  <si>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</si>
  <si>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</si>
  <si>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</si>
  <si>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</si>
  <si>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</si>
  <si>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</si>
  <si>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</si>
  <si>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</si>
  <si>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</si>
  <si>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</si>
  <si>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</si>
  <si>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</si>
  <si>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</si>
  <si>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</si>
  <si>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</si>
  <si>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</si>
  <si>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</si>
  <si>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</si>
  <si>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</si>
  <si>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</si>
  <si>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</si>
  <si>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</si>
  <si>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</si>
  <si>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</si>
  <si>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</si>
  <si>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</si>
  <si>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</si>
  <si>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</si>
  <si>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</si>
  <si>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</si>
  <si>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</si>
  <si>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</si>
  <si>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</si>
  <si>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</si>
  <si>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</si>
  <si>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</si>
  <si>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</si>
  <si>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</si>
  <si>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</si>
  <si>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</si>
  <si>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</si>
  <si>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</si>
  <si>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</si>
  <si>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</si>
  <si>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</si>
  <si>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</si>
  <si>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</si>
  <si>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</si>
  <si>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</si>
  <si>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</si>
  <si>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</si>
  <si>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</si>
  <si>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</si>
  <si>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</si>
  <si>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</si>
  <si>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</si>
  <si>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</si>
  <si>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</si>
  <si>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</si>
  <si>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</si>
  <si>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</si>
  <si>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</si>
  <si>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</si>
  <si>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</si>
  <si>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</si>
  <si>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</si>
  <si>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</si>
  <si>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</si>
  <si>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</si>
  <si>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</si>
  <si>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</si>
  <si>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</si>
  <si>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</si>
  <si>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</si>
  <si>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</si>
  <si>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</si>
  <si>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</si>
  <si>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</si>
  <si>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</si>
  <si>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</si>
  <si>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</si>
  <si>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</si>
  <si>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</si>
  <si>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</si>
  <si>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</si>
  <si>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</si>
  <si>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</si>
  <si>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</si>
  <si>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</si>
  <si>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</si>
  <si>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</si>
  <si>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</si>
  <si>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</si>
  <si>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</si>
  <si>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</si>
  <si>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</si>
  <si>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</si>
  <si>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</si>
  <si>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</si>
  <si>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</si>
  <si>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</si>
  <si>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</si>
  <si>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</si>
  <si>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</si>
  <si>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</si>
  <si>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</si>
  <si>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</si>
  <si>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</si>
  <si>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</si>
  <si>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</si>
  <si>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</si>
  <si>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</si>
  <si>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</si>
  <si>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</si>
  <si>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</si>
  <si>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</si>
  <si>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</si>
  <si>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</si>
  <si>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</si>
  <si>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</si>
  <si>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</si>
  <si>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</si>
  <si>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</si>
  <si>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</si>
  <si>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</si>
  <si>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</si>
  <si>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</si>
  <si>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</si>
  <si>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</si>
  <si>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</si>
  <si>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</si>
  <si>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</si>
  <si>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</si>
  <si>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</si>
  <si>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</si>
  <si>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</si>
  <si>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</si>
  <si>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</si>
  <si>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</si>
  <si>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</si>
  <si>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</si>
  <si>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</si>
  <si>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</si>
  <si>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</si>
  <si>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</si>
  <si>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</si>
  <si>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</si>
  <si>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</si>
  <si>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</si>
  <si>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</si>
  <si>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</si>
  <si>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</si>
  <si>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</si>
  <si>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</si>
  <si>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</si>
  <si>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</si>
  <si>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</si>
  <si>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</si>
  <si>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PCM-20251029-00000134</t>
  </si>
  <si>
    <t>team with PG in way to site need  60 min issue escalated to sceco team under complain no 2903870413</t>
  </si>
  <si>
    <t>PCM-20251029-00000326</t>
  </si>
  <si>
    <t xml:space="preserve">team on way need 60 min </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</si>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</sst>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17" sqref="K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296.23758287037344</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0.55826574074308155</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0.5569694444493507</v>
      </c>
      <c r="H4" s="136">
        <v>45958.621400462966</v>
      </c>
      <c r="I4" s="134" t="str">
        <f>IFERROR(VLOOKUP(D4,DB!A:F,6,0),"")</f>
        <v>SCECO</v>
      </c>
      <c r="J4" s="134" t="str">
        <f>IFERROR(VLOOKUP(D4,DB!A:G,7,0),"")</f>
        <v>Dead</v>
      </c>
      <c r="K4" s="169" t="s">
        <v>39026</v>
      </c>
      <c r="L4" s="139" t="str">
        <f>IFERROR(VLOOKUP(D4,DB!A:I,9,0),"")</f>
        <v>Latis</v>
      </c>
    </row>
    <row r="5" spans="1:15" ht="39.75" hidden="1" customHeight="1">
      <c r="A5" s="179" t="s">
        <v>39027</v>
      </c>
      <c r="B5" s="134" t="str">
        <f>IFERROR(VLOOKUP(D5,DB!A:K,11,0),"")</f>
        <v>R1</v>
      </c>
      <c r="C5" s="134">
        <v>3</v>
      </c>
      <c r="D5" s="134" t="s">
        <v>19779</v>
      </c>
      <c r="E5" s="135" t="s">
        <v>39021</v>
      </c>
      <c r="F5" s="180">
        <v>45959.095439814817</v>
      </c>
      <c r="G5" s="137">
        <f ca="1">IFERROR(NOW()-F5,"")</f>
        <v>9.0568981482647359E-2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36">
        <v>45959.085868055554</v>
      </c>
      <c r="G6" s="137">
        <f ca="1">IFERROR(NOW()-F6,"")</f>
        <v>0.1001407407457009</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36">
        <v>45959.154583333337</v>
      </c>
      <c r="G7" s="137">
        <f ca="1">IFERROR(NOW()-F7,"")</f>
        <v>3.1425462962943129E-2</v>
      </c>
      <c r="H7" s="136">
        <v>45959.147268518522</v>
      </c>
      <c r="I7" s="134" t="str">
        <f>IFERROR(VLOOKUP(D7,DB!A:F,6,0),"")</f>
        <v>SCECO</v>
      </c>
      <c r="J7" s="134" t="str">
        <f>IFERROR(VLOOKUP(D7,DB!A:G,7,0),"")</f>
        <v>No BB Design+Weak</v>
      </c>
      <c r="K7" s="138" t="s">
        <v>39032</v>
      </c>
      <c r="L7" s="139" t="str">
        <f>IFERROR(VLOOKUP(D7,DB!A:I,9,0),"")</f>
        <v>Latis</v>
      </c>
    </row>
    <row r="8" spans="1:15" ht="15" customHeight="1">
      <c r="A8" s="133" t="s">
        <v>39033</v>
      </c>
      <c r="B8" s="134" t="str">
        <f>IFERROR(VLOOKUP(D8,DB!A:K,11,0),"")</f>
        <v>R1</v>
      </c>
      <c r="C8" s="134">
        <v>1</v>
      </c>
      <c r="D8" s="134" t="s">
        <v>8789</v>
      </c>
      <c r="E8" s="135" t="s">
        <v>39021</v>
      </c>
      <c r="F8" s="136">
        <v>45959.184270833335</v>
      </c>
      <c r="G8" s="137">
        <f ca="1">IFERROR(NOW()-F8,"")</f>
        <v>1.7379629643983208E-3</v>
      </c>
      <c r="H8" s="136">
        <v>45959.179155092592</v>
      </c>
      <c r="I8" s="134" t="str">
        <f>IFERROR(VLOOKUP(D8,DB!A:F,6,0),"")</f>
        <v>Power Cube</v>
      </c>
      <c r="J8" s="134" t="str">
        <f>IFERROR(VLOOKUP(D8,DB!A:G,7,0),"")</f>
        <v>Good+No BB Design</v>
      </c>
      <c r="K8" s="138" t="s">
        <v>39034</v>
      </c>
      <c r="L8" s="139" t="str">
        <f>IFERROR(VLOOKUP(D8,DB!A:I,9,0),"")</f>
        <v>Latis</v>
      </c>
    </row>
    <row r="9" spans="1:15" ht="15" customHeight="1">
      <c r="A9" s="133"/>
      <c r="B9" s="134" t="str">
        <f>IFERROR(VLOOKUP(D9,DB!A:K,11,0),"")</f>
        <v/>
      </c>
      <c r="C9" s="134"/>
      <c r="D9" s="134"/>
      <c r="E9" s="135"/>
      <c r="F9" s="136"/>
      <c r="G9" s="137">
        <f ca="1">IFERROR(NOW()-F9,"")</f>
        <v>45959.1860087963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45959.1860087963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45959.1860087963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45959.1860087963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45959.1860087963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45959.1860087963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45959.1860087963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45959.1860087963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45959.1860087963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45959.1860087963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45959.1860087963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45959.1860087963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45959.1860087963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45959.1860087963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45959.1860087963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45959.1860087963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45959.1860087963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45959.1860087963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45959.1860087963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45959.1860087963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45959.1860087963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45959.1860087963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45959.1860087963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45959.1860087963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45959.1860087963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45959.1860087963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45959.1860087963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45959.1860087963</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45959.1860087963</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4C6A8EB-9167-4628-A069-216E6A532014}"/>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39035</v>
      </c>
      <c r="N1" s="90" t="s">
        <v>39036</v>
      </c>
      <c r="O1" s="90" t="s">
        <v>39037</v>
      </c>
      <c r="P1" s="90" t="s">
        <v>39038</v>
      </c>
      <c r="Q1" s="90" t="s">
        <v>39039</v>
      </c>
      <c r="R1" s="90" t="s">
        <v>39040</v>
      </c>
      <c r="S1" s="90" t="s">
        <v>39041</v>
      </c>
      <c r="T1" s="90" t="s">
        <v>39042</v>
      </c>
      <c r="U1" s="90" t="s">
        <v>39043</v>
      </c>
      <c r="V1" s="90" t="s">
        <v>39044</v>
      </c>
      <c r="W1" s="90" t="s">
        <v>39045</v>
      </c>
      <c r="X1" s="90" t="s">
        <v>39046</v>
      </c>
      <c r="Y1" s="90" t="s">
        <v>39047</v>
      </c>
      <c r="Z1" s="90" t="s">
        <v>39048</v>
      </c>
      <c r="AA1" s="90" t="s">
        <v>39049</v>
      </c>
      <c r="AB1" s="90" t="s">
        <v>39050</v>
      </c>
      <c r="AC1" s="90" t="s">
        <v>39051</v>
      </c>
      <c r="AD1" s="90" t="s">
        <v>39052</v>
      </c>
      <c r="AE1" s="90" t="s">
        <v>39053</v>
      </c>
      <c r="AF1" s="90" t="s">
        <v>39054</v>
      </c>
      <c r="AG1" s="90" t="s">
        <v>39055</v>
      </c>
      <c r="AH1" s="90" t="s">
        <v>39056</v>
      </c>
      <c r="AI1" s="90" t="s">
        <v>39057</v>
      </c>
      <c r="AJ1" s="90" t="s">
        <v>39058</v>
      </c>
      <c r="AK1" s="90" t="s">
        <v>39059</v>
      </c>
      <c r="AL1" s="90" t="s">
        <v>39060</v>
      </c>
      <c r="AM1" s="90" t="s">
        <v>39061</v>
      </c>
      <c r="AN1" s="90" t="s">
        <v>39062</v>
      </c>
      <c r="AO1" s="90" t="s">
        <v>39063</v>
      </c>
      <c r="AP1" s="90" t="s">
        <v>39064</v>
      </c>
      <c r="AQ1" s="90" t="s">
        <v>39065</v>
      </c>
      <c r="AR1" s="90" t="s">
        <v>39066</v>
      </c>
      <c r="AS1" s="90" t="s">
        <v>39067</v>
      </c>
      <c r="AT1" s="90" t="s">
        <v>39068</v>
      </c>
      <c r="AU1" s="90" t="s">
        <v>39069</v>
      </c>
      <c r="AV1" s="90" t="s">
        <v>39070</v>
      </c>
      <c r="AW1" s="90" t="s">
        <v>39071</v>
      </c>
      <c r="AX1" s="90" t="s">
        <v>39072</v>
      </c>
      <c r="AY1" s="90" t="s">
        <v>39073</v>
      </c>
      <c r="AZ1" s="90" t="s">
        <v>39074</v>
      </c>
      <c r="BA1" s="90" t="s">
        <v>39075</v>
      </c>
      <c r="BB1" s="90" t="s">
        <v>39076</v>
      </c>
      <c r="BC1" s="90" t="s">
        <v>39077</v>
      </c>
      <c r="BD1" s="90" t="s">
        <v>39078</v>
      </c>
      <c r="BE1" s="90" t="s">
        <v>39079</v>
      </c>
      <c r="BF1" s="90" t="s">
        <v>39080</v>
      </c>
      <c r="BG1" s="90" t="s">
        <v>39081</v>
      </c>
      <c r="BH1" s="90" t="s">
        <v>39082</v>
      </c>
      <c r="BI1" s="90" t="s">
        <v>39083</v>
      </c>
      <c r="BJ1" s="90" t="s">
        <v>39084</v>
      </c>
      <c r="BK1" s="90" t="s">
        <v>39085</v>
      </c>
      <c r="BL1" s="90" t="s">
        <v>39086</v>
      </c>
      <c r="BM1" s="90" t="s">
        <v>39087</v>
      </c>
      <c r="BN1" s="90" t="s">
        <v>39088</v>
      </c>
      <c r="BO1" s="90" t="s">
        <v>39089</v>
      </c>
      <c r="BP1" s="90" t="s">
        <v>39090</v>
      </c>
      <c r="BQ1" s="90" t="s">
        <v>39091</v>
      </c>
      <c r="BR1" s="90" t="s">
        <v>39092</v>
      </c>
      <c r="BS1" s="90" t="s">
        <v>39093</v>
      </c>
      <c r="BT1" s="90" t="s">
        <v>39094</v>
      </c>
      <c r="BU1" s="90" t="s">
        <v>39095</v>
      </c>
      <c r="BV1" s="90" t="s">
        <v>39096</v>
      </c>
      <c r="BW1" s="90" t="s">
        <v>39097</v>
      </c>
      <c r="BX1" s="90" t="s">
        <v>39098</v>
      </c>
      <c r="BY1" s="90" t="s">
        <v>39099</v>
      </c>
      <c r="BZ1" s="90" t="s">
        <v>39100</v>
      </c>
      <c r="CA1" s="90" t="s">
        <v>39101</v>
      </c>
      <c r="CB1" s="90" t="s">
        <v>39102</v>
      </c>
      <c r="CC1" s="90" t="s">
        <v>39103</v>
      </c>
      <c r="CD1" s="90" t="s">
        <v>39104</v>
      </c>
      <c r="CE1" s="90" t="s">
        <v>39105</v>
      </c>
      <c r="CF1" s="90" t="s">
        <v>39106</v>
      </c>
      <c r="CG1" s="90" t="s">
        <v>39107</v>
      </c>
      <c r="CH1" s="90" t="s">
        <v>39108</v>
      </c>
      <c r="CI1" s="90" t="s">
        <v>39109</v>
      </c>
      <c r="CJ1" s="90" t="s">
        <v>39110</v>
      </c>
    </row>
    <row r="2" spans="1:88" s="70" customFormat="1" ht="31.5" customHeight="1">
      <c r="A2" s="63" t="s">
        <v>39111</v>
      </c>
      <c r="B2" s="63" t="s">
        <v>27</v>
      </c>
      <c r="C2" s="63">
        <v>1</v>
      </c>
      <c r="D2" s="63" t="s">
        <v>19542</v>
      </c>
      <c r="E2" s="87" t="s">
        <v>39112</v>
      </c>
      <c r="F2" s="76">
        <v>45322.056979166664</v>
      </c>
      <c r="G2" s="77" t="s">
        <v>39113</v>
      </c>
      <c r="H2" s="89">
        <v>45322.050729166665</v>
      </c>
      <c r="I2" s="63" t="s">
        <v>88</v>
      </c>
      <c r="J2" s="63" t="s">
        <v>65</v>
      </c>
      <c r="K2" s="88" t="s">
        <v>39114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39115</v>
      </c>
      <c r="B3" s="63" t="str">
        <f>IFERROR(VLOOKUP(D3,DB!A:K,11,0),"")</f>
        <v>R2</v>
      </c>
      <c r="C3" s="63">
        <v>1</v>
      </c>
      <c r="D3" s="63" t="s">
        <v>25643</v>
      </c>
      <c r="E3" s="87" t="s">
        <v>39021</v>
      </c>
      <c r="F3" s="76">
        <v>45824.999837962961</v>
      </c>
      <c r="G3" s="77">
        <f ca="1">IFERROR(NOW()-F3,"-")</f>
        <v>134.18617083333811</v>
      </c>
      <c r="H3" s="76">
        <v>45824.993587962963</v>
      </c>
      <c r="I3" s="63" t="str">
        <f>IFERROR(VLOOKUP(D3,DB!A:F,6,0),"")</f>
        <v>Generator-SG</v>
      </c>
      <c r="J3" s="63" t="str">
        <f>IFERROR(VLOOKUP(D3,DB!A:G,7,0),"")</f>
        <v>Good</v>
      </c>
      <c r="K3" s="88" t="s">
        <v>39116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39117</v>
      </c>
      <c r="B4" s="18" t="str">
        <f>IFERROR(VLOOKUP(D4,DB!A:K,11,0),"")</f>
        <v>R2</v>
      </c>
      <c r="C4" s="18">
        <v>1</v>
      </c>
      <c r="D4" s="18" t="s">
        <v>27532</v>
      </c>
      <c r="E4" s="114" t="s">
        <v>39112</v>
      </c>
      <c r="F4" s="115">
        <v>45958.742083333331</v>
      </c>
      <c r="G4" s="116">
        <f ca="1">IFERROR(NOW()-F4,"-")</f>
        <v>0.4439254629687639</v>
      </c>
      <c r="H4" s="115">
        <v>45958.649699074071</v>
      </c>
      <c r="I4" s="18" t="str">
        <f>IFERROR(VLOOKUP(D4,DB!A:F,6,0),"")</f>
        <v>Generator-SG</v>
      </c>
      <c r="J4" s="18" t="str">
        <f>IFERROR(VLOOKUP(D4,DB!A:G,7,0),"")</f>
        <v>Dead</v>
      </c>
      <c r="K4" s="19" t="s">
        <v>39118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39119</v>
      </c>
      <c r="B5" s="18" t="str">
        <f>IFERROR(VLOOKUP(D5,DB!A:K,11,0),"")</f>
        <v>R2</v>
      </c>
      <c r="C5" s="18">
        <v>3</v>
      </c>
      <c r="D5" s="18" t="s">
        <v>17733</v>
      </c>
      <c r="E5" s="114" t="s">
        <v>39021</v>
      </c>
      <c r="F5" s="115">
        <v>45958.776261574072</v>
      </c>
      <c r="G5" s="116">
        <f ca="1">IFERROR(NOW()-F5,"-")</f>
        <v>0.40974722222745186</v>
      </c>
      <c r="H5" s="115">
        <v>45958.768622685187</v>
      </c>
      <c r="I5" s="18" t="str">
        <f>IFERROR(VLOOKUP(D5,DB!A:F,6,0),"")</f>
        <v>SCECO</v>
      </c>
      <c r="J5" s="18" t="str">
        <f>IFERROR(VLOOKUP(D5,DB!A:G,7,0),"")</f>
        <v>Vandalized</v>
      </c>
      <c r="K5" s="19" t="s">
        <v>39120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39121</v>
      </c>
      <c r="B6" s="18" t="str">
        <f>IFERROR(VLOOKUP(D6,DB!A:K,11,0),"")</f>
        <v>R2</v>
      </c>
      <c r="C6" s="18">
        <v>1</v>
      </c>
      <c r="D6" s="18" t="s">
        <v>24327</v>
      </c>
      <c r="E6" s="114" t="s">
        <v>39021</v>
      </c>
      <c r="F6" s="115">
        <v>45958.937893518516</v>
      </c>
      <c r="G6" s="116">
        <f ca="1">IFERROR(NOW()-F6,"-")</f>
        <v>0.24811527778365416</v>
      </c>
      <c r="H6" s="115">
        <v>45958.896226851852</v>
      </c>
      <c r="I6" s="18" t="str">
        <f>IFERROR(VLOOKUP(D6,DB!A:F,6,0),"")</f>
        <v>SCECO</v>
      </c>
      <c r="J6" s="18" t="str">
        <f>IFERROR(VLOOKUP(D6,DB!A:G,7,0),"")</f>
        <v>Dead</v>
      </c>
      <c r="K6" s="19" t="s">
        <v>39122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45959.1860087963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45959.1860087963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45959.1860087963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45959.1860087963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45959.1860087963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45959.1860087963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45959.1860087963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45959.1860087963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45959.1860087963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45959.1860087963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45959.1860087963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45959.1860087963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45959.1860087963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45959.1860087963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45959.1860087963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45959.1860087963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45959.1860087963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45959.1860087963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45959.1860087963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45959.1860087963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45959.1860087963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45959.1860087963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45959.1860087963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45959.1860087963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45959.1860087963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45959.1860087963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45959.1860087963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45959.1860087963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45959.1860087963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45959.1860087963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45959.1860087963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45959.1860087963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45959.1860087963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45959.1860087963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45959.1860087963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45959.1860087963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45959.1860087963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45959.1860087963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45959.1860087963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45959.1860087963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45959.1860087963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45959.1860087963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45959.1860087963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45959.1860087963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45959.1860087963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45959.1860087963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45959.1860087963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45959.1860087963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45959.1860087963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45959.1860087963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45959.1860087963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45959.1860087963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45959.1860087963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45959.1860087963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45959.1860087963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45959.1860087963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45959.1860087963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45959.1860087963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45959.1860087963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45959.1860087963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45959.1860087963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45959.1860087963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45959.1860087963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45959.1860087963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45959.1860087963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45959.1860087963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45959.1860087963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45959.1860087963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45959.1860087963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45959.1860087963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45959.1860087963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45959.1860087963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45959.1860087963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45959.1860087963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45959.1860087963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45959.1860087963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45959.1860087963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45959.1860087963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45959.1860087963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45959.1860087963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45959.1860087963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45959.1860087963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45959.1860087963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45959.1860087963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45959.1860087963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45959.1860087963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45959.1860087963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45959.1860087963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45959.1860087963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45959.1860087963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45959.1860087963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45959.1860087963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45959.1860087963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45959.1860087963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45959.1860087963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45959.1860087963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45959.1860087963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45959.1860087963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45959.1860087963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45959.1860087963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45959.1860087963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45959.1860087963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45959.1860087963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45959.1860087963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45959.1860087963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45959.1860087963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45959.1860087963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45959.1860087963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45959.1860087963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45959.1860087963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45959.1860087963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45959.1860087963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45959.1860087963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45959.1860087963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45959.1860087963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45959.1860087963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45959.1860087963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45959.1860087963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45959.1860087963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45959.1860087963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45959.1860087963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45959.1860087963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45959.1860087963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45959.1860087963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45959.1860087963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45959.1860087963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45959.1860087963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45959.1860087963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45959.1860087963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45959.1860087963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45959.1860087963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45959.1860087963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45959.1860087963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45959.1860087963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45959.1860087963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45959.1860087963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45959.1860087963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45959.1860087963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45959.1860087963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45959.1860087963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45959.1860087963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45959.1860087963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45959.1860087963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45959.1860087963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45959.1860087963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45959.1860087963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45959.1860087963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45959.1860087963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45959.1860087963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45959.1860087963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45959.1860087963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45959.1860087963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45959.1860087963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45959.1860087963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45959.1860087963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45959.1860087963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45959.1860087963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45959.1860087963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45959.1860087963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45959.1860087963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45959.1860087963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45959.1860087963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45959.1860087963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45959.1860087963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45959.1860087963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45959.1860087963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45959.1860087963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45959.1860087963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45959.1860087963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45959.1860087963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45959.1860087963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45959.1860087963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45959.1860087963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45959.1860087963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45959.1860087963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45959.1860087963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45959.1860087963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45959.1860087963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45959.1860087963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45959.1860087963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45959.1860087963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45959.1860087963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45959.1860087963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45959.1860087963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45959.1860087963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45959.1860087963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45959.1860087963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45959.1860087963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45959.1860087963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45959.1860087963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45959.1860087963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45959.1860087963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45959.1860087963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45959.1860087963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45959.1860087963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45959.1860087963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45959.1860087963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45959.1860087963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45959.1860087963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45959.1860087963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45959.1860087963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45959.1860087963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45959.1860087963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45959.1860087963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45959.1860087963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45959.1860087963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45959.1860087963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45959.1860087963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45959.1860087963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45959.1860087963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45959.1860087963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45959.1860087963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45959.1860087963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45959.1860087963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45959.1860087963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45959.1860087963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45959.1860087963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45959.1860087963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45959.1860087963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45959.1860087963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45959.1860087963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45959.1860087963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45959.1860087963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45959.1860087963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45959.1860087963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45959.1860087963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45959.1860087963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45959.1860087963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45959.1860087963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45959.1860087963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45959.1860087963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45959.1860087963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45959.1860087963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45959.1860087963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45959.1860087963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45959.1860087963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45959.1860087963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45959.1860087963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45959.1860087963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45959.1860087963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45959.1860087963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45959.1860087963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45959.1860087963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45959.1860087963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45959.1860087963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45959.1860087963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45959.1860087963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45959.1860087963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45959.1860087963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45959.1860087963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45959.1860087963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45959.1860087963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45959.1860087963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45959.1860087963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45959.1860087963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45959.1860087963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45959.1860087963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45959.1860087963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45959.1860087963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45959.1860087963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45959.1860087963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45959.1860087963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45959.1860087963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45959.1860087963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45959.1860087963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45959.1860087963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45959.1860087963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45959.1860087963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45959.1860087963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45959.1860087963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45959.1860087963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45959.1860087963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45959.1860087963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45959.1860087963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45959.1860087963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45959.1860087963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45959.1860087963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45959.1860087963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45959.1860087963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45959.1860087963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45959.1860087963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45959.1860087963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45959.1860087963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45959.1860087963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45959.1860087963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45959.1860087963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45959.1860087963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45959.1860087963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45959.1860087963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45959.1860087963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45959.1860087963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45959.1860087963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45959.1860087963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45959.1860087963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45959.1860087963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45959.1860087963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45959.1860087963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45959.1860087963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45959.1860087963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45959.1860087963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45959.1860087963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45959.1860087963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45959.1860087963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45959.1860087963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45959.1860087963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45959.1860087963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45959.1860087963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45959.1860087963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45959.1860087963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45959.1860087963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45959.1860087963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45959.1860087963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45959.1860087963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45959.1860087963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45959.1860087963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45959.1860087963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45959.1860087963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45959.1860087963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45959.1860087963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45959.1860087963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45959.1860087963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45959.1860087963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45959.1860087963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45959.1860087963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45959.1860087963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45959.1860087963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45959.1860087963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45959.1860087963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45959.1860087963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45959.1860087963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45959.1860087963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45959.1860087963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45959.1860087963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45959.1860087963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45959.1860087963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45959.1860087963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45959.1860087963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45959.1860087963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45959.1860087963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45959.1860087963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45959.1860087963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45959.1860087963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45959.1860087963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45959.1860087963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45959.1860087963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45959.1860087963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45959.1860087963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45959.1860087963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45959.1860087963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45959.1860087963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45959.1860087963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45959.1860087963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45959.1860087963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45959.1860087963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45959.1860087963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45959.1860087963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45959.1860087963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45959.1860087963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45959.1860087963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45959.1860087963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45959.1860087963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45959.1860087963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45959.1860087963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45959.1860087963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45959.1860087963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45959.1860087963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45959.1860087963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45959.1860087963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45959.1860087963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45959.1860087963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45959.1860087963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45959.1860087963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45959.1860087963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45959.1860087963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45959.1860087963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45959.1860087963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45959.1860087963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45959.1860087963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45959.1860087963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45959.1860087963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45959.1860087963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45959.1860087963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45959.1860087963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45959.1860087963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45959.1860087963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45959.1860087963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45959.1860087963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45959.1860087963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45959.1860087963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45959.1860087963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45959.1860087963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45959.1860087963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45959.1860087963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45959.1860087963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45959.1860087963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45959.1860087963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45959.1860087963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45959.1860087963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45959.1860087963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45959.1860087963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45959.1860087963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45959.1860087963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45959.1860087963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45959.1860087963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45959.1860087963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45959.1860087963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45959.1860087963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45959.1860087963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45959.1860087963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45959.1860087963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45959.1860087963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45959.1860087963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45959.1860087963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45959.1860087963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45959.1860087963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45959.1860087963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45959.1860087963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45959.1860087963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45959.1860087963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45959.1860087963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45959.1860087963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45959.1860087963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45959.1860087963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45959.1860087963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45959.1860087963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45959.1860087963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45959.1860087963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45959.1860087963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45959.1860087963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45959.1860087963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45959.1860087963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45959.1860087963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45959.1860087963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45959.1860087963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45959.1860087963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45959.1860087963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45959.1860087963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45959.1860087963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45959.1860087963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45959.1860087963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45959.1860087963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45959.1860087963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45959.1860087963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45959.1860087963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45959.1860087963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45959.1860087963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45959.1860087963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45959.1860087963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45959.1860087963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45959.1860087963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45959.1860087963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45959.1860087963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45959.1860087963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45959.1860087963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45959.1860087963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45959.1860087963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45959.1860087963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45959.1860087963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45959.1860087963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45959.1860087963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45959.1860087963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45959.1860087963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45959.1860087963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45959.1860087963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45959.1860087963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45959.1860087963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45959.1860087963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45959.1860087963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45959.1860087963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45959.1860087963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45959.1860087963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45959.1860087963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45959.1860087963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45959.1860087963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45959.1860087963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45959.1860087963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45959.1860087963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45959.1860087963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45959.1860087963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45959.1860087963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45959.1860087963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45959.1860087963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45959.1860087963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45959.1860087963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45959.1860087963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45959.1860087963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45959.1860087963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45959.1860087963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45959.1860087963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45959.1860087963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45959.1860087963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45959.1860087963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45959.1860087963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45959.1860087963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45959.1860087963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45959.1860087963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45959.1860087963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45959.1860087963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45959.1860087963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45959.1860087963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45959.1860087963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45959.1860087963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45959.1860087963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45959.1860087963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45959.1860087963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45959.1860087963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45959.1860087963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45959.1860087963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45959.1860087963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45959.1860087963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45959.1860087963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45959.1860087963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45959.1860087963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45959.1860087963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45959.1860087963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45959.1860087963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45959.1860087963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45959.1860087963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45959.1860087963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45959.1860087963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45959.1860087963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45959.1860087963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45959.1860087963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45959.1860087963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45959.1860087963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45959.1860087963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45959.1860087963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45959.1860087963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45959.1860087963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45959.1860087963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45959.1860087963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45959.1860087963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45959.1860087963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45959.1860087963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45959.1860087963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45959.1860087963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45959.1860087963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45959.1860087963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45959.1860087963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45959.1860087963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45959.1860087963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45959.1860087963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45959.1860087963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45959.1860087963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45959.1860087963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45959.1860087963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45959.1860087963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45959.1860087963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45959.1860087963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45959.1860087963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45959.1860087963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45959.1860087963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45959.1860087963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45959.1860087963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45959.1860087963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45959.1860087963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45959.1860087963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45959.1860087963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45959.1860087963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45959.1860087963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45959.1860087963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45959.1860087963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45959.1860087963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45959.1860087963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45959.1860087963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45959.1860087963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45959.1860087963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45959.1860087963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45959.1860087963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45959.1860087963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45959.1860087963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45959.1860087963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45959.1860087963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45959.1860087963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45959.1860087963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45959.1860087963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45959.1860087963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45959.1860087963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45959.1860087963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45959.1860087963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45959.1860087963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45959.1860087963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45959.1860087963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45959.1860087963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45959.1860087963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45959.1860087963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45959.1860087963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45959.1860087963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45959.1860087963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45959.1860087963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45959.1860087963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45959.1860087963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45959.1860087963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45959.1860087963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45959.1860087963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45959.1860087963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45959.1860087963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45959.1860087963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45959.1860087963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45959.1860087963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45959.1860087963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45959.1860087963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45959.1860087963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45959.1860087963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45959.1860087963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45959.1860087963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45959.1860087963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45959.1860087963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45959.1860087963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45959.1860087963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45959.1860087963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45959.1860087963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45959.1860087963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45959.1860087963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45959.1860087963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45959.1860087963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45959.1860087963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45959.1860087963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45959.1860087963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45959.1860087963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45959.1860087963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45959.1860087963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45959.1860087963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45959.1860087963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45959.1860087963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45959.1860087963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45959.1860087963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45959.1860087963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45959.1860087963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45959.1860087963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45959.1860087963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45959.1860087963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45959.1860087963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45959.1860087963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45959.1860087963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45959.1860087963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45959.1860087963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45959.1860087963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45959.1860087963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45959.1860087963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45959.1860087963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45959.1860087963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45959.1860087963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45959.1860087963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45959.1860087963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45959.1860087963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45959.1860087963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45959.1860087963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45959.1860087963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45959.1860087963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45959.1860087963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45959.1860087963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45959.1860087963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45959.1860087963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45959.1860087963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45959.1860087963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45959.1860087963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45959.1860087963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45959.1860087963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45959.1860087963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45959.1860087963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45959.1860087963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45959.1860087963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45959.1860087963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45959.1860087963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45959.1860087963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45959.1860087963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45959.1860087963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45959.1860087963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45959.1860087963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45959.1860087963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45959.1860087963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45959.1860087963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45959.1860087963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45959.1860087963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45959.1860087963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45959.1860087963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45959.1860087963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45959.1860087963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45959.1860087963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45959.1860087963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45959.1860087963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45959.1860087963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45959.1860087963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45959.1860087963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45959.1860087963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45959.1860087963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45959.1860087963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45959.1860087963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45959.1860087963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45959.1860087963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45959.1860087963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45959.1860087963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45959.1860087963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45959.1860087963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45959.1860087963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45959.1860087963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45959.1860087963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45959.1860087963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45959.1860087963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45959.1860087963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45959.1860087963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45959.1860087963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45959.1860087963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45959.1860087963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45959.1860087963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45959.1860087963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45959.1860087963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45959.1860087963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45959.1860087963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45959.1860087963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45959.1860087963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45959.1860087963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45959.1860087963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45959.1860087963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45959.1860087963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45959.1860087963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45959.1860087963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45959.1860087963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45959.1860087963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45959.1860087963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45959.1860087963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45959.1860087963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45959.1860087963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45959.1860087963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45959.1860087963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45959.1860087963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45959.1860087963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45959.1860087963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45959.1860087963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45959.1860087963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45959.1860087963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45959.1860087963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45959.1860087963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45959.1860087963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45959.1860087963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45959.1860087963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45959.1860087963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45959.1860087963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45959.1860087963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45959.1860087963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45959.1860087963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45959.1860087963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45959.1860087963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45959.1860087963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45959.1860087963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45959.1860087963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45959.1860087963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45959.1860087963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45959.1860087963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45959.1860087963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45959.1860087963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45959.1860087963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45959.1860087963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45959.1860087963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45959.1860087963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45959.1860087963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45959.1860087963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45959.1860087963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45959.1860087963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45959.1860087963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45959.1860087963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45959.1860087963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45959.1860087963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45959.1860087963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45959.1860087963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45959.1860087963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45959.1860087963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45959.1860087963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45959.1860087963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45959.1860087963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45959.1860087963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45959.1860087963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45959.1860087963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45959.1860087963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45959.1860087963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45959.1860087963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45959.1860087963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45959.1860087963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45959.1860087963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45959.1860087963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45959.1860087963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45959.1860087963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45959.1860087963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45959.1860087963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45959.1860087963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45959.1860087963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45959.1860087963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45959.1860087963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45959.1860087963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45959.1860087963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45959.1860087963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45959.1860087963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45959.1860087963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45959.1860087963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45959.1860087963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45959.1860087963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45959.1860087963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45959.1860087963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45959.1860087963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45959.1860087963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45959.1860087963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45959.1860087963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45959.1860087963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45959.1860087963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45959.1860087963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45959.1860087963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45959.1860087963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45959.1860087963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45959.1860087963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45959.1860087963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45959.1860087963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45959.1860087963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45959.1860087963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45959.1860087963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45959.1860087963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45959.1860087963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45959.1860087963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45959.1860087963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45959.1860087963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45959.1860087963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45959.1860087963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45959.1860087963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45959.1860087963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45959.1860087963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45959.1860087963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45959.1860087963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45959.1860087963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45959.1860087963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45959.1860087963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45959.1860087963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45959.1860087963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45959.1860087963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45959.1860087963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45959.1860087963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45959.1860087963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45959.1860087963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45959.1860087963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45959.1860087963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45959.1860087963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45959.1860087963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45959.1860087963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45959.1860087963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45959.1860087963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45959.1860087963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45959.1860087963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45959.1860087963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45959.1860087963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45959.1860087963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45959.1860087963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45959.1860087963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45959.1860087963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45959.1860087963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45959.1860087963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45959.1860087963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45959.1860087963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45959.1860087963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45959.1860087963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45959.1860087963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45959.1860087963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45959.1860087963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45959.1860087963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45959.1860087963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45959.1860087963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45959.1860087963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45959.1860087963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45959.1860087963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45959.1860087963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45959.1860087963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45959.1860087963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45959.1860087963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45959.1860087963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45959.1860087963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45959.1860087963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45959.1860087963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45959.1860087963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45959.1860087963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45959.1860087963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45959.1860087963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45959.1860087963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45959.1860087963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45959.1860087963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45959.1860087963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45959.1860087963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45959.1860087963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45959.1860087963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45959.1860087963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45959.1860087963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45959.1860087963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45959.1860087963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45959.1860087963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45959.1860087963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45959.1860087963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45959.1860087963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45959.1860087963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45959.1860087963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45959.1860087963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45959.1860087963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45959.1860087963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45959.1860087963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45959.1860087963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45959.1860087963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45959.1860087963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45959.1860087963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45959.1860087963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45959.1860087963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45959.1860087963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45959.1860087963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45959.1860087963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45959.1860087963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45959.1860087963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45959.1860087963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45959.1860087963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45959.1860087963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45959.1860087963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45959.1860087963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45959.1860087963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45959.1860087963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45959.1860087963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45959.1860087963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45959.1860087963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45959.1860087963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45959.1860087963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45959.1860087963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45959.1860087963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45959.1860087963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45959.1860087963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45959.1860087963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45959.1860087963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45959.1860087963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45959.1860087963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45959.1860087963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45959.1860087963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45959.1860087963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45959.1860087963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45959.1860087963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45959.1860087963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45959.1860087963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45959.1860087963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45959.1860087963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45959.1860087963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45959.1860087963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45959.1860087963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45959.1860087963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45959.1860087963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45959.1860087963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45959.1860087963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45959.1860087963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45959.1860087963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45959.1860087963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45959.1860087963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45959.1860087963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45959.1860087963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45959.1860087963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45959.1860087963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45959.1860087963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45959.1860087963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45959.1860087963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45959.1860087963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45959.1860087963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45959.1860087963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45959.1860087963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45959.1860087963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45959.1860087963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45959.1860087963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45959.1860087963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45959.1860087963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45959.1860087963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45959.1860087963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45959.1860087963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45959.1860087963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45959.1860087963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45959.1860087963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45959.1860087963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45959.1860087963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45959.1860087963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45959.1860087963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45959.1860087963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45959.1860087963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45959.1860087963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45959.1860087963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45959.1860087963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45959.1860087963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45959.1860087963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45959.1860087963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45959.1860087963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45959.1860087963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45959.1860087963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45959.1860087963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45959.1860087963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45959.1860087963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45959.1860087963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45959.1860087963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45959.1860087963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45959.1860087963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45959.1860087963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45959.1860087963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45959.1860087963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45959.1860087963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45959.1860087963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45959.1860087963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45959.1860087963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45959.1860087963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45959.1860087963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45959.1860087963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45959.1860087963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45959.1860087963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45959.1860087963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45959.1860087963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45959.1860087963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45959.1860087963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45959.1860087963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45959.1860087963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45959.1860087963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45959.1860087963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45959.1860087963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45959.1860087963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45959.1860087963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45959.1860087963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45959.1860087963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45959.1860087963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45959.1860087963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45959.1860087963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45959.1860087963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45959.1860087963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45959.1860087963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45959.1860087963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45959.1860087963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45959.1860087963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45959.1860087963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45959.1860087963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45959.1860087963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45959.1860087963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45959.1860087963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45959.1860087963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45959.1860087963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45959.1860087963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45959.1860087963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45959.1860087963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45959.1860087963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45959.1860087963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45959.1860087963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45959.1860087963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45959.1860087963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45959.1860087963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45959.1860087963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45959.1860087963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45959.1860087963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45959.1860087963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45959.1860087963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45959.1860087963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45959.1860087963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45959.1860087963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45959.1860087963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45959.1860087963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45959.1860087963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45959.1860087963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45959.1860087963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45959.1860087963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45959.1860087963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45959.1860087963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45959.1860087963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45959.1860087963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45959.1860087963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45959.1860087963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45959.1860087963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45959.1860087963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45959.1860087963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45959.1860087963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45959.1860087963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45959.1860087963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45959.1860087963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45959.1860087963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45959.1860087963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45959.1860087963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45959.1860087963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45959.1860087963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45959.1860087963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45959.1860087963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45959.1860087963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45959.1860087963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45959.1860087963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45959.1860087963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45959.1860087963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45959.1860087963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45959.1860087963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45959.1860087963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45959.1860087963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45959.1860087963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45959.1860087963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45959.1860087963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45959.1860087963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45959.1860087963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45959.1860087963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45959.1860087963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45959.1860087963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45959.1860087963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45959.1860087963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45959.1860087963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45959.1860087963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45959.1860087963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45959.1860087963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45959.1860087963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45959.1860087963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45959.1860087963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45959.1860087963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45959.1860087963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45959.1860087963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45959.1860087963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45959.1860087963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45959.1860087963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45959.1860087963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45959.1860087963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45959.1860087963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45959.1860087963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45959.1860087963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45959.1860087963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45959.1860087963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45959.1860087963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45959.1860087963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45959.1860087963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45959.1860087963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45959.1860087963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45959.1860087963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45959.1860087963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45959.1860087963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45959.1860087963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45959.1860087963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45959.1860087963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45959.1860087963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45959.1860087963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45959.1860087963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45959.1860087963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45959.1860087963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45959.1860087963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45959.1860087963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45959.1860087963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45959.1860087963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45959.1860087963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45959.1860087963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45959.1860087963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45959.1860087963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45959.1860087963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45959.1860087963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45959.1860087963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45959.1860087963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45959.1860087963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45959.1860087963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45959.1860087963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45959.1860087963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45959.1860087963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45959.1860087963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45959.1860087963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45959.1860087963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45959.1860087963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45959.1860087963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45959.1860087963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45959.1860087963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45959.1860087963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45959.1860087963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45959.1860087963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45959.1860087963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45959.1860087963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45959.1860087963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45959.1860087963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45959.1860087963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45959.1860087963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45959.1860087963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45959.1860087963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45959.1860087963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45959.1860087963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45959.1860087963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45959.1860087963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45959.1860087963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45959.1860087963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45959.1860087963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45959.1860087963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45959.1860087963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45959.1860087963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45959.1860087963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45959.1860087963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45959.1860087963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45959.1860087963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45959.1860087963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45959.1860087963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45959.1860087963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45959.1860087963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45959.1860087963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45959.1860087963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45959.1860087963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45959.1860087963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45959.1860087963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45959.1860087963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45959.1860087963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45959.1860087963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45959.1860087963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45959.1860087963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45959.1860087963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45959.1860087963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45959.1860087963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45959.1860087963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45959.1860087963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45959.1860087963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45959.1860087963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45959.1860087963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45959.1860087963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45959.1860087963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45959.1860087963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45959.1860087963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45959.1860087963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45959.1860087963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45959.1860087963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45959.1860087963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45959.1860087963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45959.1860087963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45959.1860087963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45959.1860087963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45959.1860087963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45959.1860087963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45959.1860087963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45959.1860087963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45959.1860087963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45959.1860087963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45959.1860087963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45959.1860087963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45959.1860087963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45959.1860087963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45959.1860087963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45959.1860087963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45959.1860087963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45959.1860087963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45959.1860087963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45959.1860087963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45959.1860087963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45959.1860087963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45959.1860087963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45959.1860087963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45959.1860087963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45959.1860087963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45959.1860087963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45959.1860087963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45959.1860087963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45959.1860087963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45959.1860087963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45959.1860087963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45959.1860087963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45959.1860087963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45959.1860087963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45959.1860087963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45959.1860087963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45959.1860087963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45959.1860087963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45959.1860087963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45959.1860087963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45959.1860087963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45959.1860087963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45959.1860087963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45959.1860087963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45959.1860087963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45959.1860087963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45959.1860087963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45959.1860087963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45959.1860087963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45959.1860087963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45959.1860087963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45959.1860087963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45959.1860087963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45959.1860087963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45959.1860087963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45959.1860087963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45959.1860087963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45959.1860087963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45959.1860087963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45959.1860087963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45959.1860087963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45959.1860087963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45959.1860087963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45959.1860087963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45959.1860087963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45959.1860087963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45959.1860087963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45959.1860087963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45959.1860087963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45959.1860087963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45959.1860087963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45959.1860087963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45959.1860087963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45959.1860087963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45959.1860087963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45959.1860087963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45959.1860087963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45959.1860087963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45959.1860087963</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255.70529120370338</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0.31031435185286682</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0.26170324074337259</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45959.1860087963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45959.1860087963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45959.1860087963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45959.1860087963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45959.1860087963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45959.1860087963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45959.1860087963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45959.1860087963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45959.1860087963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45959.1860087963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45959.1860087963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45959.1860087963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45959.1860087963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45959.1860087963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45959.1860087963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45959.1860087963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45959.1860087963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45959.1860087963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45959.1860087963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45959.1860087963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45959.1860087963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45959.1860087963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45959.1860087963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45959.1860087963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45959.1860087963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45959.1860087963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45959.1860087963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45959.1860087963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45959.1860087963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45959.1860087963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45959.1860087963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45959.1860087963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45959.1860087963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45959.1860087963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45959.1860087963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45959.1860087963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45959.1860087963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45959.1860087963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45959.1860087963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45959.1860087963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45959.1860087963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45959.1860087963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45959.1860087963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45959.1860087963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45959.1860087963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45959.1860087963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45959.1860087963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45959.1860087963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45959.1860087963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45959.1860087963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45959.1860087963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45959.1860087963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45959.1860087963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45959.1860087963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45959.1860087963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45959.1860087963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45959.1860087963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45959.1860087963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45959.1860087963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45959.1860087963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45959.1860087963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45959.1860087963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45959.1860087963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45959.1860087963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45959.1860087963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45959.1860087963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45959.1860087963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45959.1860087963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45959.1860087963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45959.1860087963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45959.1860087963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45959.1860087963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45959.1860087963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45959.1860087963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45959.1860087963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45959.1860087963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45959.1860087963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45959.1860087963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45959.1860087963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45959.1860087963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45959.1860087963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45959.1860087963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45959.1860087963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45959.1860087963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45959.1860087963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45959.1860087963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45959.1860087963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45959.1860087963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45959.1860087963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45959.1860087963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45959.1860087963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45959.1860087963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45959.1860087963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45959.1860087963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45959.1860087963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45959.1860087963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45959.1860087963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45959.1860087963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45959.1860087963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45959.1860087963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45959.1860087963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45959.1860087963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45959.1860087963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45959.1860087963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45959.1860087963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45959.1860087963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45959.1860087963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45959.1860087963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45959.1860087963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45959.1860087963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45959.1860087963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45959.1860087963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45959.1860087963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45959.1860087963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45959.1860087963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45959.1860087963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45959.1860087963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45959.1860087963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45959.1860087963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45959.1860087963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45959.1860087963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45959.1860087963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45959.1860087963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45959.1860087963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45959.1860087963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45959.1860087963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45959.1860087963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45959.1860087963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45959.1860087963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45959.1860087963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45959.1860087963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45959.1860087963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45959.1860087963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45959.1860087963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45959.1860087963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45959.1860087963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45959.1860087963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45959.1860087963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45959.1860087963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45959.1860087963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45959.1860087963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45959.1860087963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45959.1860087963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45959.1860087963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45959.1860087963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45959.1860087963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45959.1860087963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45959.1860087963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45959.1860087963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45959.1860087963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45959.1860087963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45959.1860087963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45959.1860087963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45959.1860087963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45959.1860087963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45959.1860087963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45959.1860087963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45959.1860087963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45959.1860087963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45959.1860087963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45959.1860087963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45959.1860087963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45959.1860087963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45959.1860087963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45959.1860087963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45959.1860087963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45959.1860087963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45959.1860087963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45959.1860087963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45959.1860087963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45959.1860087963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45959.1860087963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45959.1860087963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45959.1860087963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45959.1860087963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45959.1860087963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45959.1860087963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67.353948611111264</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39112</v>
      </c>
      <c r="F3" s="38">
        <v>45926.188877314817</v>
      </c>
      <c r="G3" s="144">
        <f t="shared" ref="G3" ca="1" si="0">IFERROR(NOW()-F3,"")</f>
        <v>32.997131481482938</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39112</v>
      </c>
      <c r="F4" s="153">
        <v>45948.661111111112</v>
      </c>
      <c r="G4" s="154">
        <f ca="1">IFERROR(NOW()-F4,"")</f>
        <v>10.52489768518717</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9.7710185189498588E-2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45959.1860087963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45959.1860087963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45959.1860087963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45959.1860087963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45959.1860087963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45959.1860087963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45959.1860087963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45959.1860087963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45959.1860087963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45959.1860087963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45959.1860087963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45959.1860087963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45959.1860087963</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45959.1860087963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45959.1860087963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45959.1860087963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45959.1860087963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45959.1860087963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45959.1860087963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45959.1860087963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45959.1860087963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45959.1860087963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45959.1860087963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45959.1860087963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45959.1860087963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45959.1860087963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45959.1860087963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45959.1860087963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45959.1860087963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45959.1860087963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45959.1860087963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45959.1860087963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45959.1860087963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45959.1860087963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45959.1860087963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45959.1860087963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45959.1860087963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45959.1860087963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45959.1860087963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45959.1860087963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45959.1860087963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45959.1860087963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45959.1860087963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45959.1860087963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45959.1860087963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45959.1860087963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45959.1860087963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45959.1860087963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45959.1860087963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45959.1860087963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45959.1860087963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45959.1860087963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45959.1860087963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45959.1860087963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45959.1860087963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45959.1860087963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45959.1860087963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45959.1860087963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45959.1860087963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45959.1860087963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45959.1860087963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45959.1860087963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45959.1860087963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45959.1860087963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45959.1860087963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45959.1860087963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45959.1860087963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45959.1860087963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45959.1860087963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45959.1860087963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45959.1860087963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45959.1860087963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45959.1860087963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45959.1860087963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45959.1860087963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45959.1860087963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45959.1860087963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45959.1860087963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45959.1860087963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45959.1860087963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45959.1860087963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45959.1860087963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45959.1860087963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45959.1860087963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45959.1860087963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45959.1860087963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45959.1860087963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45959.1860087963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45959.1860087963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45959.1860087963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45959.1860087963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45959.1860087963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45959.1860087963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45959.1860087963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45959.1860087963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45959.1860087963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45959.1860087963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45959.1860087963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45959.1860087963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45959.1860087963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45959.1860087963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45959.1860087963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45959.1860087963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45959.1860087963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45959.1860087963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45959.1860087963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45959.1860087963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45959.1860087963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45959.1860087963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45959.1860087963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45959.1860087963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45959.1860087963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45959.1860087963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45959.1860087963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45959.1860087963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45959.1860087963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45959.1860087963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45959.1860087963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45959.1860087963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45959.1860087963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45959.1860087963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45959.1860087963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45959.1860087963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45959.1860087963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45959.1860087963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45959.1860087963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45959.1860087963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45959.1860087963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45959.1860087963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45959.1860087963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45959.1860087963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45959.1860087963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45959.1860087963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45959.1860087963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45959.1860087963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45959.1860087963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45959.1860087963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45959.1860087963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45959.1860087963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45959.1860087963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45959.1860087963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45959.1860087963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45959.1860087963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45959.1860087963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45959.1860087963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45959.1860087963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45959.1860087963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45959.1860087963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45959.1860087963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45959.1860087963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45959.1860087963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45959.1860087963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45959.1860087963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45959.1860087963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45959.1860087963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45959.1860087963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45959.1860087963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45959.1860087963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45959.1860087963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45959.1860087963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45959.1860087963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45959.1860087963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45959.1860087963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45959.1860087963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45959.1860087963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45959.1860087963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45959.1860087963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45959.1860087963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45959.1860087963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45959.1860087963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45959.1860087963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45959.1860087963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45959.1860087963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45959.1860087963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45959.1860087963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45959.1860087963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45959.1860087963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45959.1860087963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45959.1860087963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45959.1860087963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45959.1860087963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45959.1860087963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45959.1860087963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45959.1860087963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45959.1860087963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45959.1860087963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45959.1860087963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45959.1860087963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45959.1860087963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45959.1860087963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45959.1860087963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45959.1860087963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45959.1860087963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45959.1860087963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45959.1860087963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45959.1860087963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45959.1860087963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45959.1860087963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45959.1860087963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45959.1860087963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45959.1860087963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45959.1860087963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45959.1860087963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45959.1860087963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45959.1860087963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45959.1860087963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45959.1860087963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45959.1860087963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45959.1860087963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45959.1860087963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45959.1860087963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45959.1860087963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45959.1860087963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45959.1860087963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45959.1860087963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45959.1860087963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45959.1860087963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45959.1860087963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45959.1860087963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45959.1860087963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45959.1860087963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45959.1860087963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45959.1860087963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45959.1860087963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45959.1860087963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45959.1860087963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45959.1860087963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45959.1860087963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45959.1860087963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45959.1860087963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45959.1860087963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45959.1860087963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45959.1860087963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45959.1860087963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45959.1860087963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45959.1860087963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45959.1860087963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45959.1860087963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45959.1860087963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45959.1860087963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45959.1860087963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45959.1860087963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45959.1860087963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45959.1860087963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45959.1860087963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45959.1860087963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45959.1860087963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45959.1860087963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45959.1860087963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45959.1860087963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45959.1860087963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45959.1860087963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45959.1860087963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45959.1860087963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45959.1860087963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45959.1860087963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45959.1860087963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45959.1860087963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45959.1860087963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45959.1860087963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45959.1860087963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45959.1860087963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45959.1860087963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45959.1860087963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45959.1860087963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45959.1860087963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45959.1860087963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45959.1860087963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45959.1860087963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45959.1860087963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45959.1860087963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45959.1860087963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45959.1860087963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45959.1860087963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45959.1860087963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45959.1860087963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45959.1860087963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45959.1860087963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45959.1860087963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45959.1860087963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45959.1860087963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45959.1860087963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45959.1860087963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45959.1860087963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45959.1860087963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45959.1860087963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45959.1860087963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45959.1860087963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45959.1860087963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45959.1860087963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45959.1860087963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45959.1860087963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45959.1860087963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45959.1860087963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45959.1860087963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45959.1860087963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45959.1860087963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45959.1860087963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45959.1860087963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45959.1860087963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45959.1860087963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45959.1860087963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45959.1860087963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45959.1860087963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45959.1860087963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45959.1860087963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45959.1860087963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45959.1860087963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45959.1860087963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45959.1860087963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45959.1860087963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45959.1860087963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45959.1860087963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45959.1860087963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45959.1860087963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45959.1860087963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45959.1860087963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45959.1860087963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45959.1860087963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45959.1860087963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45959.1860087963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45959.1860087963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45959.1860087963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45959.1860087963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45959.1860087963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45959.1860087963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45959.1860087963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45959.1860087963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45959.1860087963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45959.1860087963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45959.1860087963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45959.1860087963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45959.1860087963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45959.1860087963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45959.1860087963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45959.1860087963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45959.1860087963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45959.1860087963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45959.1860087963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45959.1860087963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45959.1860087963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45959.1860087963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45959.1860087963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45959.1860087963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45959.1860087963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45959.1860087963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45959.1860087963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45959.1860087963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45959.1860087963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45959.1860087963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45959.1860087963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45959.1860087963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45959.1860087963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45959.1860087963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45959.1860087963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45959.1860087963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45959.1860087963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45959.1860087963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45959.1860087963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45959.1860087963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45959.1860087963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45959.1860087963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45959.1860087963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45959.1860087963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45959.1860087963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45959.1860087963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45959.1860087963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45959.1860087963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45959.1860087963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45959.1860087963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45959.1860087963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45959.1860087963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45959.1860087963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45959.1860087963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45959.1860087963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45959.1860087963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45959.1860087963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45959.1860087963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45959.1860087963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45959.1860087963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45959.1860087963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45959.1860087963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45959.1860087963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45959.1860087963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45959.1860087963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45959.1860087963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45959.1860087963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45959.1860087963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45959.1860087963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45959.1860087963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45959.1860087963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45959.1860087963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45959.1860087963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45959.1860087963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45959.1860087963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45959.1860087963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45959.1860087963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45959.1860087963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45959.1860087963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45959.1860087963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45959.1860087963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45959.1860087963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45959.1860087963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45959.1860087963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45959.1860087963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45959.1860087963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45959.1860087963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45959.1860087963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45959.1860087963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45959.1860087963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45959.1860087963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45959.1860087963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45959.1860087963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45959.1860087963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45959.1860087963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45959.1860087963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45959.1860087963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45959.1860087963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45959.1860087963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45959.1860087963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45959.1860087963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45959.1860087963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45959.1860087963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45959.1860087963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45959.1860087963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45959.1860087963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45959.1860087963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45959.1860087963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45959.1860087963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45959.1860087963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45959.1860087963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0.40668009259388782</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45959.1860087963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45959.1860087963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45959.1860087963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45959.1860087963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45959.1860087963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45959.1860087963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45959.1860087963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45959.1860087963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45959.1860087963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45959.1860087963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45959.1860087963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45959.1860087963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45959.1860087963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45959.1860087963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45959.1860087963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45959.1860087963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45959.1860087963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45959.1860087963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45959.1860087963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45959.1860087963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45959.1860087963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45959.1860087963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45959.1860087963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45959.1860087963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45959.1860087963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45959.1860087963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45959.1860087963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45959.1860087963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45959.1860087963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45959.1860087963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45959.1860087963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45959.1860087963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45959.1860087963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45959.1860087963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45959.1860087963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45959.1860087963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45959.1860087963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45959.1860087963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45959.1860087963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45959.1860087963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45959.1860087963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45959.1860087963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45959.1860087963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45959.1860087963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45959.1860087963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45959.1860087963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45959.1860087963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45959.1860087963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45959.1860087963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45959.1860087963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45959.1860087963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45959.1860087963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45959.1860087963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45959.1860087963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45959.1860087963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45959.1860087963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45959.1860087963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45959.1860087963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45959.1860087963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45959.1860087963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45959.1860087963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45959.1860087963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45959.1860087963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45959.1860087963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45959.1860087963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45959.1860087963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45959.1860087963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45959.1860087963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45959.1860087963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45959.1860087963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45959.1860087963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45959.1860087963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45959.1860087963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45959.1860087963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45959.1860087963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45959.1860087963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45959.1860087963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45959.1860087963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45959.1860087963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45959.1860087963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45959.1860087963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45959.1860087963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45959.1860087963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45959.1860087963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45959.1860087963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45959.1860087963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2025-10-29T01:30:14Z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